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mc166\Documents\fujikawa_h\お知らせ\"/>
    </mc:Choice>
  </mc:AlternateContent>
  <xr:revisionPtr revIDLastSave="0" documentId="8_{E9516DFF-B074-4046-8B19-A73C59A43D2A}" xr6:coauthVersionLast="47" xr6:coauthVersionMax="47" xr10:uidLastSave="{00000000-0000-0000-0000-000000000000}"/>
  <bookViews>
    <workbookView xWindow="540" yWindow="1440" windowWidth="28260" windowHeight="14760" tabRatio="637" xr2:uid="{00000000-000D-0000-FFFF-FFFF00000000}"/>
  </bookViews>
  <sheets>
    <sheet name="業者登録カード（測量・建設コンサルタント等）" sheetId="8" r:id="rId1"/>
    <sheet name="記載例" sheetId="10" r:id="rId2"/>
    <sheet name="管理用（入力しないでください）" sheetId="9" r:id="rId3"/>
  </sheets>
  <definedNames>
    <definedName name="_xlnm.Print_Area" localSheetId="2">'管理用（入力しないでください）'!$A$2:$AU$6</definedName>
    <definedName name="_xlnm.Print_Area" localSheetId="1">記載例!$A$1:$AO$48</definedName>
    <definedName name="_xlnm.Print_Area" localSheetId="0">'業者登録カード（測量・建設コンサルタント等）'!$A$1:$AO$48</definedName>
    <definedName name="_xlnm.Print_Titles" localSheetId="2">'管理用（入力しないでください）'!$B:$C,'管理用（入力しないでください）'!$3:$5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9" l="1"/>
  <c r="L14" i="9"/>
  <c r="L11" i="9"/>
  <c r="L21" i="9"/>
  <c r="L20" i="9"/>
  <c r="L19" i="9"/>
  <c r="L18" i="9"/>
  <c r="L17" i="9"/>
  <c r="L16" i="9"/>
  <c r="L15" i="9"/>
  <c r="L7" i="9"/>
  <c r="L8" i="9"/>
  <c r="L9" i="9"/>
  <c r="L10" i="9"/>
  <c r="L12" i="9"/>
  <c r="L22" i="9"/>
  <c r="L23" i="9"/>
  <c r="L24" i="9"/>
  <c r="W6" i="9"/>
  <c r="AS8" i="8"/>
  <c r="H6" i="9"/>
  <c r="G6" i="9"/>
  <c r="AU6" i="9"/>
  <c r="AT6" i="9"/>
  <c r="AS6" i="9"/>
  <c r="AR6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V6" i="9"/>
  <c r="U6" i="9"/>
  <c r="T6" i="9"/>
  <c r="S6" i="9"/>
  <c r="R6" i="9"/>
  <c r="Q6" i="9"/>
  <c r="P6" i="9"/>
  <c r="O6" i="9"/>
  <c r="AS17" i="8"/>
  <c r="M6" i="9"/>
  <c r="N6" i="9"/>
  <c r="K6" i="9"/>
  <c r="J6" i="9"/>
  <c r="I6" i="9"/>
  <c r="F6" i="9"/>
  <c r="E6" i="9"/>
  <c r="D6" i="9"/>
  <c r="C6" i="9"/>
  <c r="M17" i="9" l="1"/>
  <c r="M15" i="9" s="1"/>
  <c r="K15" i="9" s="1"/>
  <c r="L6" i="9" s="1"/>
  <c r="M19" i="9"/>
</calcChain>
</file>

<file path=xl/sharedStrings.xml><?xml version="1.0" encoding="utf-8"?>
<sst xmlns="http://schemas.openxmlformats.org/spreadsheetml/2006/main" count="342" uniqueCount="171">
  <si>
    <t>代表者</t>
    <rPh sb="0" eb="3">
      <t>ダイヒョウシャ</t>
    </rPh>
    <phoneticPr fontId="5"/>
  </si>
  <si>
    <t>職　名</t>
    <rPh sb="0" eb="1">
      <t>ショク</t>
    </rPh>
    <rPh sb="2" eb="3">
      <t>メイ</t>
    </rPh>
    <phoneticPr fontId="5"/>
  </si>
  <si>
    <t>氏　名</t>
    <rPh sb="0" eb="1">
      <t>シ</t>
    </rPh>
    <rPh sb="2" eb="3">
      <t>メイ</t>
    </rPh>
    <phoneticPr fontId="5"/>
  </si>
  <si>
    <t>名称</t>
    <rPh sb="0" eb="2">
      <t>メイショウ</t>
    </rPh>
    <phoneticPr fontId="5"/>
  </si>
  <si>
    <t>受任者</t>
    <rPh sb="0" eb="2">
      <t>ジュニン</t>
    </rPh>
    <rPh sb="2" eb="3">
      <t>シャ</t>
    </rPh>
    <phoneticPr fontId="5"/>
  </si>
  <si>
    <t>総従業員数(人）</t>
    <rPh sb="0" eb="1">
      <t>ソウ</t>
    </rPh>
    <rPh sb="1" eb="4">
      <t>ジュウギョウイン</t>
    </rPh>
    <rPh sb="4" eb="5">
      <t>カズ</t>
    </rPh>
    <rPh sb="6" eb="7">
      <t>ニン</t>
    </rPh>
    <phoneticPr fontId="2"/>
  </si>
  <si>
    <t>受付番号</t>
    <rPh sb="0" eb="2">
      <t>ウケツケ</t>
    </rPh>
    <rPh sb="2" eb="4">
      <t>バンゴウ</t>
    </rPh>
    <phoneticPr fontId="2"/>
  </si>
  <si>
    <t>土地家屋調査士</t>
    <rPh sb="0" eb="2">
      <t>トチ</t>
    </rPh>
    <rPh sb="2" eb="4">
      <t>カオク</t>
    </rPh>
    <rPh sb="4" eb="7">
      <t>チョウサシ</t>
    </rPh>
    <phoneticPr fontId="2"/>
  </si>
  <si>
    <t>補償コンサルタント</t>
    <rPh sb="0" eb="2">
      <t>ホショウ</t>
    </rPh>
    <phoneticPr fontId="2"/>
  </si>
  <si>
    <t>司法書士</t>
    <rPh sb="0" eb="2">
      <t>シホウ</t>
    </rPh>
    <rPh sb="2" eb="4">
      <t>ショシ</t>
    </rPh>
    <phoneticPr fontId="2"/>
  </si>
  <si>
    <t>建設コンサルタント</t>
    <rPh sb="0" eb="2">
      <t>ケンセツ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</si>
  <si>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</si>
  <si>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</si>
  <si>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整理
番号</t>
    <rPh sb="0" eb="2">
      <t>セイリ</t>
    </rPh>
    <rPh sb="3" eb="5">
      <t>バンゴウ</t>
    </rPh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</si>
  <si>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</si>
  <si>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</si>
  <si>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一級建築士</t>
    <rPh sb="0" eb="2">
      <t>イッキュウ</t>
    </rPh>
    <rPh sb="2" eb="5">
      <t>ケンチクシ</t>
    </rPh>
    <phoneticPr fontId="2"/>
  </si>
  <si>
    <t>二級建築士</t>
    <rPh sb="0" eb="2">
      <t>ニキュウ</t>
    </rPh>
    <rPh sb="2" eb="5">
      <t>ケンチクシ</t>
    </rPh>
    <phoneticPr fontId="2"/>
  </si>
  <si>
    <t>建築積算資格者</t>
    <rPh sb="0" eb="2">
      <t>ケンチク</t>
    </rPh>
    <rPh sb="2" eb="4">
      <t>セキサン</t>
    </rPh>
    <rPh sb="4" eb="7">
      <t>シカクシャ</t>
    </rPh>
    <phoneticPr fontId="2"/>
  </si>
  <si>
    <t>測量士</t>
    <rPh sb="0" eb="3">
      <t>ソクリョウシ</t>
    </rPh>
    <phoneticPr fontId="2"/>
  </si>
  <si>
    <t>測量士捕</t>
    <rPh sb="0" eb="3">
      <t>ソクリョウシ</t>
    </rPh>
    <rPh sb="3" eb="4">
      <t>ツカ</t>
    </rPh>
    <phoneticPr fontId="2"/>
  </si>
  <si>
    <t>環境計量士</t>
    <rPh sb="0" eb="2">
      <t>カンキョウ</t>
    </rPh>
    <rPh sb="2" eb="4">
      <t>ケイリョウ</t>
    </rPh>
    <rPh sb="4" eb="5">
      <t>シ</t>
    </rPh>
    <phoneticPr fontId="2"/>
  </si>
  <si>
    <t>不動産鑑定士</t>
    <rPh sb="0" eb="3">
      <t>フドウサン</t>
    </rPh>
    <rPh sb="3" eb="6">
      <t>カンテイシ</t>
    </rPh>
    <phoneticPr fontId="2"/>
  </si>
  <si>
    <t>不動産鑑定士補</t>
    <rPh sb="0" eb="3">
      <t>フドウサン</t>
    </rPh>
    <rPh sb="3" eb="6">
      <t>カンテイシ</t>
    </rPh>
    <rPh sb="6" eb="7">
      <t>タスク</t>
    </rPh>
    <phoneticPr fontId="2"/>
  </si>
  <si>
    <t>建設部門</t>
    <rPh sb="0" eb="2">
      <t>ケンセツ</t>
    </rPh>
    <rPh sb="2" eb="4">
      <t>ブモン</t>
    </rPh>
    <phoneticPr fontId="2"/>
  </si>
  <si>
    <t>農業部門</t>
    <rPh sb="0" eb="2">
      <t>ノウギョウ</t>
    </rPh>
    <rPh sb="2" eb="4">
      <t>ブモン</t>
    </rPh>
    <phoneticPr fontId="2"/>
  </si>
  <si>
    <t>水産部門</t>
    <rPh sb="0" eb="2">
      <t>スイサン</t>
    </rPh>
    <rPh sb="2" eb="4">
      <t>ブモン</t>
    </rPh>
    <phoneticPr fontId="2"/>
  </si>
  <si>
    <t>衛生工学部門</t>
    <rPh sb="0" eb="2">
      <t>エイセイ</t>
    </rPh>
    <rPh sb="2" eb="4">
      <t>コウガク</t>
    </rPh>
    <rPh sb="4" eb="6">
      <t>ブモン</t>
    </rPh>
    <phoneticPr fontId="2"/>
  </si>
  <si>
    <t>機械部門</t>
    <rPh sb="0" eb="2">
      <t>キカイ</t>
    </rPh>
    <rPh sb="2" eb="4">
      <t>ブモン</t>
    </rPh>
    <phoneticPr fontId="2"/>
  </si>
  <si>
    <t>情報工学部門</t>
    <rPh sb="0" eb="2">
      <t>ジョウホウ</t>
    </rPh>
    <rPh sb="2" eb="4">
      <t>コウガク</t>
    </rPh>
    <rPh sb="4" eb="6">
      <t>ブモン</t>
    </rPh>
    <phoneticPr fontId="2"/>
  </si>
  <si>
    <t>地質調査</t>
    <rPh sb="0" eb="2">
      <t>チシツ</t>
    </rPh>
    <rPh sb="2" eb="4">
      <t>チョウサ</t>
    </rPh>
    <phoneticPr fontId="2"/>
  </si>
  <si>
    <t>線路主任技術者</t>
    <rPh sb="0" eb="2">
      <t>センロ</t>
    </rPh>
    <rPh sb="2" eb="4">
      <t>シュニン</t>
    </rPh>
    <rPh sb="4" eb="7">
      <t>ギジュツシャ</t>
    </rPh>
    <phoneticPr fontId="2"/>
  </si>
  <si>
    <t>地質調査技師</t>
    <rPh sb="0" eb="2">
      <t>チシツ</t>
    </rPh>
    <rPh sb="2" eb="4">
      <t>チョウサ</t>
    </rPh>
    <rPh sb="4" eb="6">
      <t>ギシ</t>
    </rPh>
    <phoneticPr fontId="2"/>
  </si>
  <si>
    <t>補償業務管理士</t>
    <rPh sb="0" eb="2">
      <t>ホショウ</t>
    </rPh>
    <rPh sb="2" eb="4">
      <t>ギョウム</t>
    </rPh>
    <rPh sb="4" eb="6">
      <t>カンリ</t>
    </rPh>
    <rPh sb="6" eb="7">
      <t>シ</t>
    </rPh>
    <phoneticPr fontId="2"/>
  </si>
  <si>
    <t>公共用地経験者</t>
    <rPh sb="0" eb="2">
      <t>コウキョウ</t>
    </rPh>
    <rPh sb="2" eb="4">
      <t>ヨウチ</t>
    </rPh>
    <rPh sb="4" eb="7">
      <t>ケイケンシャ</t>
    </rPh>
    <phoneticPr fontId="2"/>
  </si>
  <si>
    <t>一級土木
施工管理技師</t>
    <rPh sb="0" eb="2">
      <t>イッキュウ</t>
    </rPh>
    <rPh sb="2" eb="4">
      <t>ドボク</t>
    </rPh>
    <phoneticPr fontId="2"/>
  </si>
  <si>
    <t>二級土木
施工管理技師</t>
    <rPh sb="0" eb="2">
      <t>ニキュウ</t>
    </rPh>
    <rPh sb="2" eb="4">
      <t>ドボク</t>
    </rPh>
    <phoneticPr fontId="2"/>
  </si>
  <si>
    <t>第一種電気
主任技術者</t>
    <rPh sb="0" eb="1">
      <t>ダイ</t>
    </rPh>
    <rPh sb="1" eb="3">
      <t>イッシュ</t>
    </rPh>
    <rPh sb="3" eb="5">
      <t>デンキ</t>
    </rPh>
    <phoneticPr fontId="2"/>
  </si>
  <si>
    <t>上下水道部門</t>
    <rPh sb="0" eb="2">
      <t>ジョウゲ</t>
    </rPh>
    <rPh sb="2" eb="4">
      <t>スイドウ</t>
    </rPh>
    <rPh sb="4" eb="6">
      <t>ブモン</t>
    </rPh>
    <phoneticPr fontId="2"/>
  </si>
  <si>
    <t>伝送交換
主任技術者</t>
    <rPh sb="0" eb="2">
      <t>デンソウ</t>
    </rPh>
    <rPh sb="2" eb="3">
      <t>コウ</t>
    </rPh>
    <phoneticPr fontId="2"/>
  </si>
  <si>
    <t>記載例です。申請様式として使用しないでください。</t>
    <rPh sb="0" eb="2">
      <t>キサイ</t>
    </rPh>
    <rPh sb="2" eb="3">
      <t>レイ</t>
    </rPh>
    <rPh sb="6" eb="8">
      <t>シンセイ</t>
    </rPh>
    <rPh sb="8" eb="10">
      <t>ヨウシキ</t>
    </rPh>
    <rPh sb="13" eb="15">
      <t>シヨウ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</si>
  <si>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</si>
  <si>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-</t>
    <phoneticPr fontId="5"/>
  </si>
  <si>
    <t>山梨県</t>
    <rPh sb="0" eb="3">
      <t>ヤマナシケン</t>
    </rPh>
    <phoneticPr fontId="2"/>
  </si>
  <si>
    <t>南巨摩郡</t>
    <rPh sb="0" eb="4">
      <t>ミナミコマグン</t>
    </rPh>
    <phoneticPr fontId="2"/>
  </si>
  <si>
    <t>＠</t>
    <phoneticPr fontId="5"/>
  </si>
  <si>
    <t>所長</t>
    <rPh sb="0" eb="2">
      <t>ショチョウ</t>
    </rPh>
    <phoneticPr fontId="2"/>
  </si>
  <si>
    <t>このシートは入力しないでください。</t>
    <rPh sb="6" eb="8">
      <t>ニュウリョク</t>
    </rPh>
    <phoneticPr fontId="2"/>
  </si>
  <si>
    <t>天神中条</t>
    <rPh sb="0" eb="2">
      <t>テンジン</t>
    </rPh>
    <rPh sb="2" eb="4">
      <t>ナカジョウ</t>
    </rPh>
    <phoneticPr fontId="2"/>
  </si>
  <si>
    <t>鰍沢</t>
    <rPh sb="0" eb="2">
      <t>カジカザワ</t>
    </rPh>
    <phoneticPr fontId="2"/>
  </si>
  <si>
    <t>㈱フジカワ測量</t>
    <rPh sb="5" eb="7">
      <t>ソクリョウ</t>
    </rPh>
    <phoneticPr fontId="2"/>
  </si>
  <si>
    <t>富士川町　三郎</t>
    <rPh sb="3" eb="4">
      <t>マチ</t>
    </rPh>
    <rPh sb="5" eb="7">
      <t>サブロウ</t>
    </rPh>
    <phoneticPr fontId="2"/>
  </si>
  <si>
    <t>富士川町　四郎</t>
    <rPh sb="3" eb="4">
      <t>マチ</t>
    </rPh>
    <rPh sb="5" eb="7">
      <t>シロウ</t>
    </rPh>
    <phoneticPr fontId="2"/>
  </si>
  <si>
    <t>山梨営業所</t>
    <rPh sb="0" eb="2">
      <t>ヤマナシ</t>
    </rPh>
    <rPh sb="2" eb="5">
      <t>エイギョウショ</t>
    </rPh>
    <phoneticPr fontId="2"/>
  </si>
  <si>
    <t>委任の有無</t>
    <rPh sb="0" eb="2">
      <t>イニン</t>
    </rPh>
    <rPh sb="3" eb="5">
      <t>ウム</t>
    </rPh>
    <phoneticPr fontId="5"/>
  </si>
  <si>
    <t>郵便番号</t>
    <rPh sb="0" eb="2">
      <t>ユウビン</t>
    </rPh>
    <rPh sb="2" eb="4">
      <t>バンゴウ</t>
    </rPh>
    <phoneticPr fontId="2"/>
  </si>
  <si>
    <t>連絡先</t>
    <rPh sb="0" eb="3">
      <t>レンラクサキ</t>
    </rPh>
    <phoneticPr fontId="2"/>
  </si>
  <si>
    <t>業者登録カード（測量・建設コンサルタント）　【管理用】　※「C6:BQ6」をコピーして一覧表に貼り付ける。（「形式を選択して貼り付け」のうち「値」を選択して貼り付ける）</t>
    <rPh sb="0" eb="2">
      <t>ギョウシャ</t>
    </rPh>
    <rPh sb="2" eb="4">
      <t>トウロク</t>
    </rPh>
    <rPh sb="8" eb="10">
      <t>ソクリョウ</t>
    </rPh>
    <rPh sb="11" eb="13">
      <t>ケンセツ</t>
    </rPh>
    <rPh sb="23" eb="26">
      <t>カンリヨウ</t>
    </rPh>
    <rPh sb="43" eb="45">
      <t>イチラン</t>
    </rPh>
    <rPh sb="45" eb="46">
      <t>ヒョウ</t>
    </rPh>
    <rPh sb="47" eb="48">
      <t>ハ</t>
    </rPh>
    <rPh sb="49" eb="50">
      <t>ツ</t>
    </rPh>
    <rPh sb="55" eb="57">
      <t>ケイシキ</t>
    </rPh>
    <rPh sb="58" eb="60">
      <t>センタク</t>
    </rPh>
    <rPh sb="62" eb="63">
      <t>ハ</t>
    </rPh>
    <rPh sb="64" eb="65">
      <t>ツ</t>
    </rPh>
    <rPh sb="71" eb="72">
      <t>アタイ</t>
    </rPh>
    <rPh sb="74" eb="76">
      <t>センタク</t>
    </rPh>
    <rPh sb="78" eb="79">
      <t>ハ</t>
    </rPh>
    <rPh sb="80" eb="81">
      <t>ツ</t>
    </rPh>
    <phoneticPr fontId="2"/>
  </si>
  <si>
    <t>委任あり</t>
  </si>
  <si>
    <t>１．登録を受けている事業について</t>
    <rPh sb="2" eb="4">
      <t>トウロク</t>
    </rPh>
    <rPh sb="5" eb="6">
      <t>ウ</t>
    </rPh>
    <rPh sb="10" eb="12">
      <t>ジギョウ</t>
    </rPh>
    <phoneticPr fontId="2"/>
  </si>
  <si>
    <t>２．有資格者数（人）　　</t>
    <rPh sb="2" eb="6">
      <t>ユウシカクシャ</t>
    </rPh>
    <rPh sb="6" eb="7">
      <t>スウ</t>
    </rPh>
    <rPh sb="8" eb="9">
      <t>ニン</t>
    </rPh>
    <phoneticPr fontId="2"/>
  </si>
  <si>
    <t>２．有資格者数（人）</t>
    <rPh sb="2" eb="6">
      <t>ユウシカクシャ</t>
    </rPh>
    <rPh sb="6" eb="7">
      <t>スウ</t>
    </rPh>
    <rPh sb="8" eb="9">
      <t>ニン</t>
    </rPh>
    <phoneticPr fontId="2"/>
  </si>
  <si>
    <t>業種</t>
    <rPh sb="0" eb="2">
      <t>ギョウシュ</t>
    </rPh>
    <phoneticPr fontId="2"/>
  </si>
  <si>
    <t>測量業者</t>
    <rPh sb="0" eb="2">
      <t>ソクリョウ</t>
    </rPh>
    <rPh sb="2" eb="4">
      <t>ギョウシャ</t>
    </rPh>
    <phoneticPr fontId="2"/>
  </si>
  <si>
    <t>地質調査業者</t>
    <rPh sb="0" eb="2">
      <t>チシツ</t>
    </rPh>
    <rPh sb="2" eb="4">
      <t>チョウサ</t>
    </rPh>
    <rPh sb="4" eb="6">
      <t>ギョウシャ</t>
    </rPh>
    <phoneticPr fontId="2"/>
  </si>
  <si>
    <t>建築士事務所</t>
    <rPh sb="0" eb="2">
      <t>ケンチク</t>
    </rPh>
    <rPh sb="2" eb="3">
      <t>シ</t>
    </rPh>
    <rPh sb="3" eb="5">
      <t>ジム</t>
    </rPh>
    <rPh sb="5" eb="6">
      <t>ショ</t>
    </rPh>
    <phoneticPr fontId="2"/>
  </si>
  <si>
    <t>不動産鑑定業者</t>
    <rPh sb="0" eb="3">
      <t>フドウサン</t>
    </rPh>
    <rPh sb="3" eb="5">
      <t>カンテイ</t>
    </rPh>
    <rPh sb="5" eb="7">
      <t>ギョウシャ</t>
    </rPh>
    <phoneticPr fontId="2"/>
  </si>
  <si>
    <t>登録番号</t>
    <rPh sb="0" eb="1">
      <t>ノボル</t>
    </rPh>
    <rPh sb="1" eb="2">
      <t>ロク</t>
    </rPh>
    <rPh sb="2" eb="3">
      <t>バン</t>
    </rPh>
    <rPh sb="3" eb="4">
      <t>ゴウ</t>
    </rPh>
    <phoneticPr fontId="2"/>
  </si>
  <si>
    <t>登録年月日</t>
    <rPh sb="0" eb="1">
      <t>ノボル</t>
    </rPh>
    <rPh sb="1" eb="2">
      <t>ロク</t>
    </rPh>
    <rPh sb="2" eb="3">
      <t>ネン</t>
    </rPh>
    <rPh sb="3" eb="4">
      <t>ツキ</t>
    </rPh>
    <rPh sb="4" eb="5">
      <t>ヒ</t>
    </rPh>
    <phoneticPr fontId="2"/>
  </si>
  <si>
    <t>登録事業名</t>
    <rPh sb="0" eb="1">
      <t>ノボル</t>
    </rPh>
    <rPh sb="1" eb="2">
      <t>ロク</t>
    </rPh>
    <rPh sb="2" eb="3">
      <t>コト</t>
    </rPh>
    <rPh sb="3" eb="4">
      <t>ギョウ</t>
    </rPh>
    <rPh sb="4" eb="5">
      <t>メイ</t>
    </rPh>
    <phoneticPr fontId="2"/>
  </si>
  <si>
    <t>営業年数（年）</t>
    <rPh sb="0" eb="1">
      <t>エイ</t>
    </rPh>
    <rPh sb="1" eb="2">
      <t>ギョウ</t>
    </rPh>
    <rPh sb="2" eb="3">
      <t>ネン</t>
    </rPh>
    <rPh sb="3" eb="4">
      <t>カズ</t>
    </rPh>
    <rPh sb="5" eb="6">
      <t>ネン</t>
    </rPh>
    <phoneticPr fontId="2"/>
  </si>
  <si>
    <t>技術職員数（人）</t>
    <rPh sb="0" eb="2">
      <t>ギジュツ</t>
    </rPh>
    <rPh sb="2" eb="5">
      <t>ショクインスウ</t>
    </rPh>
    <rPh sb="6" eb="7">
      <t>ニン</t>
    </rPh>
    <phoneticPr fontId="2"/>
  </si>
  <si>
    <t>常勤
職員数</t>
    <rPh sb="0" eb="2">
      <t>ジョウキン</t>
    </rPh>
    <rPh sb="3" eb="6">
      <t>ショクインスウ</t>
    </rPh>
    <phoneticPr fontId="2"/>
  </si>
  <si>
    <t>技術
職員数</t>
    <rPh sb="0" eb="2">
      <t>ギジュツ</t>
    </rPh>
    <rPh sb="3" eb="6">
      <t>ショクインスウ</t>
    </rPh>
    <phoneticPr fontId="2"/>
  </si>
  <si>
    <t>有資格者数</t>
    <rPh sb="0" eb="4">
      <t>ユウシカクシャ</t>
    </rPh>
    <rPh sb="4" eb="5">
      <t>スウ</t>
    </rPh>
    <phoneticPr fontId="2" alignment="distributed"/>
  </si>
  <si>
    <t>技術士数</t>
    <rPh sb="0" eb="3">
      <t>ギジュツシ</t>
    </rPh>
    <rPh sb="3" eb="4">
      <t>カズ</t>
    </rPh>
    <phoneticPr fontId="2" alignment="distributed"/>
  </si>
  <si>
    <t>測量士</t>
    <rPh sb="0" eb="3">
      <t>ソクリョウシ</t>
    </rPh>
    <phoneticPr fontId="2" alignment="distributed"/>
  </si>
  <si>
    <t>測量士補</t>
    <rPh sb="0" eb="2">
      <t>ソクリョウ</t>
    </rPh>
    <rPh sb="2" eb="3">
      <t>シ</t>
    </rPh>
    <rPh sb="3" eb="4">
      <t>ホ</t>
    </rPh>
    <phoneticPr fontId="2" alignment="distributed"/>
  </si>
  <si>
    <t>司法書士</t>
    <rPh sb="0" eb="2">
      <t>シホウ</t>
    </rPh>
    <rPh sb="2" eb="4">
      <t>ショシ</t>
    </rPh>
    <phoneticPr fontId="2" alignment="distributed"/>
  </si>
  <si>
    <t>建設部門</t>
    <rPh sb="0" eb="2">
      <t>ケンセツ</t>
    </rPh>
    <rPh sb="2" eb="4">
      <t>ブモン</t>
    </rPh>
    <phoneticPr fontId="2" alignment="distributed"/>
  </si>
  <si>
    <t>農業部門</t>
    <rPh sb="0" eb="2">
      <t>ノウギョウ</t>
    </rPh>
    <rPh sb="2" eb="4">
      <t>ブモン</t>
    </rPh>
    <phoneticPr fontId="2" alignment="distributed"/>
  </si>
  <si>
    <t>森林部門</t>
    <rPh sb="0" eb="2">
      <t>シンリン</t>
    </rPh>
    <rPh sb="2" eb="4">
      <t>ブモン</t>
    </rPh>
    <phoneticPr fontId="2" alignment="distributed"/>
  </si>
  <si>
    <t>水産部門</t>
    <rPh sb="0" eb="2">
      <t>スイサン</t>
    </rPh>
    <rPh sb="2" eb="4">
      <t>ブモン</t>
    </rPh>
    <phoneticPr fontId="2" alignment="distributed"/>
  </si>
  <si>
    <t>機械部門</t>
    <rPh sb="0" eb="2">
      <t>キカイ</t>
    </rPh>
    <rPh sb="2" eb="4">
      <t>ブモン</t>
    </rPh>
    <phoneticPr fontId="2" alignment="distributed"/>
  </si>
  <si>
    <t>地質調査</t>
    <rPh sb="0" eb="2">
      <t>チシツ</t>
    </rPh>
    <rPh sb="2" eb="4">
      <t>チョウサ</t>
    </rPh>
    <phoneticPr fontId="2" alignment="distributed"/>
  </si>
  <si>
    <t>線路主任技術者</t>
    <rPh sb="0" eb="2">
      <t>センロ</t>
    </rPh>
    <rPh sb="2" eb="4">
      <t>シュニン</t>
    </rPh>
    <rPh sb="4" eb="6">
      <t>ギジュツ</t>
    </rPh>
    <rPh sb="6" eb="7">
      <t>シャ</t>
    </rPh>
    <phoneticPr fontId="2" alignment="distributed"/>
  </si>
  <si>
    <t>公共用地経験者</t>
    <rPh sb="0" eb="2">
      <t>コウキョウ</t>
    </rPh>
    <rPh sb="2" eb="4">
      <t>ヨウチ</t>
    </rPh>
    <rPh sb="4" eb="6">
      <t>ケイケン</t>
    </rPh>
    <rPh sb="6" eb="7">
      <t>シャ</t>
    </rPh>
    <phoneticPr fontId="2" alignment="distributed"/>
  </si>
  <si>
    <t>建築積算資格者</t>
    <rPh sb="0" eb="2">
      <t>ケンチク</t>
    </rPh>
    <rPh sb="2" eb="4">
      <t>セキサン</t>
    </rPh>
    <rPh sb="4" eb="7">
      <t>シカクシャ</t>
    </rPh>
    <phoneticPr fontId="2" alignment="distributed"/>
  </si>
  <si>
    <t>環境計量士</t>
    <rPh sb="0" eb="2">
      <t>カンキョウ</t>
    </rPh>
    <rPh sb="2" eb="4">
      <t>ケイリョウ</t>
    </rPh>
    <rPh sb="4" eb="5">
      <t>シ</t>
    </rPh>
    <phoneticPr fontId="2" alignment="distributed"/>
  </si>
  <si>
    <t>不動産鑑定士</t>
    <rPh sb="0" eb="2">
      <t>フドウ</t>
    </rPh>
    <rPh sb="2" eb="3">
      <t>サン</t>
    </rPh>
    <rPh sb="3" eb="6">
      <t>カンテイシ</t>
    </rPh>
    <phoneticPr fontId="2" alignment="distributed"/>
  </si>
  <si>
    <t>不動産鑑定士補</t>
    <rPh sb="0" eb="2">
      <t>フドウ</t>
    </rPh>
    <rPh sb="2" eb="3">
      <t>サン</t>
    </rPh>
    <rPh sb="3" eb="6">
      <t>カンテイシ</t>
    </rPh>
    <rPh sb="6" eb="7">
      <t>ホ</t>
    </rPh>
    <phoneticPr fontId="2" alignment="distributed"/>
  </si>
  <si>
    <t>土地家屋調査士</t>
    <rPh sb="0" eb="2">
      <t>トチ</t>
    </rPh>
    <rPh sb="2" eb="4">
      <t>カオク</t>
    </rPh>
    <rPh sb="4" eb="7">
      <t>チョウサシ</t>
    </rPh>
    <phoneticPr fontId="2" alignment="distributed"/>
  </si>
  <si>
    <t>上下水道部門</t>
    <rPh sb="0" eb="1">
      <t>ジョウ</t>
    </rPh>
    <rPh sb="1" eb="3">
      <t>ゲスイ</t>
    </rPh>
    <rPh sb="3" eb="4">
      <t>ミチ</t>
    </rPh>
    <rPh sb="4" eb="6">
      <t>ブモン</t>
    </rPh>
    <phoneticPr fontId="2" alignment="distributed"/>
  </si>
  <si>
    <t>衛生工学部門</t>
    <rPh sb="0" eb="2">
      <t>エイセイ</t>
    </rPh>
    <rPh sb="2" eb="4">
      <t>コウガク</t>
    </rPh>
    <rPh sb="4" eb="6">
      <t>ブモン</t>
    </rPh>
    <phoneticPr fontId="2" alignment="distributed"/>
  </si>
  <si>
    <t>情報工学部門</t>
    <rPh sb="0" eb="2">
      <t>ジョウホウ</t>
    </rPh>
    <rPh sb="2" eb="4">
      <t>コウガク</t>
    </rPh>
    <rPh sb="4" eb="6">
      <t>ブモン</t>
    </rPh>
    <phoneticPr fontId="2" alignment="distributed"/>
  </si>
  <si>
    <t>伝送交換主任技術者</t>
    <rPh sb="0" eb="2">
      <t>デンソウ</t>
    </rPh>
    <rPh sb="2" eb="4">
      <t>コウカン</t>
    </rPh>
    <rPh sb="4" eb="6">
      <t>シュニン</t>
    </rPh>
    <rPh sb="6" eb="8">
      <t>ギジュツ</t>
    </rPh>
    <rPh sb="8" eb="9">
      <t>シャ</t>
    </rPh>
    <phoneticPr fontId="2" alignment="distributed"/>
  </si>
  <si>
    <t>地質調査技士</t>
    <rPh sb="0" eb="2">
      <t>チシツ</t>
    </rPh>
    <rPh sb="2" eb="4">
      <t>チョウサ</t>
    </rPh>
    <rPh sb="4" eb="6">
      <t>ギシ</t>
    </rPh>
    <phoneticPr fontId="2" alignment="distributed"/>
  </si>
  <si>
    <t>補償業務管理士</t>
    <rPh sb="0" eb="2">
      <t>ホショウ</t>
    </rPh>
    <rPh sb="2" eb="4">
      <t>ギョウム</t>
    </rPh>
    <rPh sb="4" eb="6">
      <t>カンリ</t>
    </rPh>
    <rPh sb="6" eb="7">
      <t>シ</t>
    </rPh>
    <phoneticPr fontId="2" alignment="distributed"/>
  </si>
  <si>
    <t>総合技術(地質調査）</t>
    <rPh sb="0" eb="2">
      <t>ソウゴウ</t>
    </rPh>
    <rPh sb="2" eb="4">
      <t>ギジュツ</t>
    </rPh>
    <rPh sb="5" eb="7">
      <t>チシツ</t>
    </rPh>
    <rPh sb="7" eb="9">
      <t>チョウサ</t>
    </rPh>
    <phoneticPr fontId="2" alignment="distributed"/>
  </si>
  <si>
    <t>APECエンジニア</t>
    <phoneticPr fontId="2" alignment="distributed"/>
  </si>
  <si>
    <t>RCCM</t>
    <phoneticPr fontId="2" alignment="distributed"/>
  </si>
  <si>
    <t>フリガナ</t>
    <phoneticPr fontId="2"/>
  </si>
  <si>
    <t>会社名</t>
    <phoneticPr fontId="2"/>
  </si>
  <si>
    <t>E-mail</t>
    <phoneticPr fontId="2"/>
  </si>
  <si>
    <t>建築設備資格者</t>
    <rPh sb="0" eb="2">
      <t>ケンチク</t>
    </rPh>
    <rPh sb="2" eb="4">
      <t>セツビ</t>
    </rPh>
    <rPh sb="4" eb="7">
      <t>シカクシャ</t>
    </rPh>
    <phoneticPr fontId="2"/>
  </si>
  <si>
    <t>一級建築士</t>
    <rPh sb="0" eb="1">
      <t>イチ</t>
    </rPh>
    <rPh sb="1" eb="2">
      <t>キュウ</t>
    </rPh>
    <rPh sb="2" eb="4">
      <t>ケンチク</t>
    </rPh>
    <rPh sb="4" eb="5">
      <t>シ</t>
    </rPh>
    <phoneticPr fontId="2" alignment="distributed"/>
  </si>
  <si>
    <t>第一種電気主任技術者</t>
    <rPh sb="0" eb="1">
      <t>ダイ</t>
    </rPh>
    <rPh sb="2" eb="3">
      <t>シュ</t>
    </rPh>
    <rPh sb="3" eb="5">
      <t>デンキ</t>
    </rPh>
    <rPh sb="5" eb="7">
      <t>シュニン</t>
    </rPh>
    <rPh sb="7" eb="9">
      <t>ギジュツ</t>
    </rPh>
    <rPh sb="9" eb="10">
      <t>シャ</t>
    </rPh>
    <phoneticPr fontId="2" alignment="distributed"/>
  </si>
  <si>
    <t>二級建築士</t>
    <rPh sb="1" eb="2">
      <t>キュウ</t>
    </rPh>
    <rPh sb="2" eb="4">
      <t>ケンチク</t>
    </rPh>
    <rPh sb="4" eb="5">
      <t>シ</t>
    </rPh>
    <phoneticPr fontId="2" alignment="distributed"/>
  </si>
  <si>
    <t>建築設備資格者</t>
    <rPh sb="0" eb="2">
      <t>ケンチク</t>
    </rPh>
    <rPh sb="2" eb="4">
      <t>セツビ</t>
    </rPh>
    <rPh sb="4" eb="7">
      <t>シカクシャ</t>
    </rPh>
    <phoneticPr fontId="2" alignment="distributed"/>
  </si>
  <si>
    <t>一級土木施工管理技士</t>
    <rPh sb="1" eb="2">
      <t>キュウ</t>
    </rPh>
    <rPh sb="2" eb="4">
      <t>ドボク</t>
    </rPh>
    <rPh sb="4" eb="5">
      <t>シ</t>
    </rPh>
    <rPh sb="5" eb="6">
      <t>コウ</t>
    </rPh>
    <rPh sb="6" eb="8">
      <t>カンリ</t>
    </rPh>
    <rPh sb="8" eb="10">
      <t>ギシ</t>
    </rPh>
    <phoneticPr fontId="2" alignment="distributed"/>
  </si>
  <si>
    <t>二級土木施工管理技士</t>
    <rPh sb="1" eb="2">
      <t>キュウ</t>
    </rPh>
    <rPh sb="2" eb="4">
      <t>ドボク</t>
    </rPh>
    <rPh sb="4" eb="5">
      <t>シ</t>
    </rPh>
    <rPh sb="5" eb="6">
      <t>コウ</t>
    </rPh>
    <rPh sb="6" eb="8">
      <t>カンリ</t>
    </rPh>
    <rPh sb="8" eb="10">
      <t>ギシ</t>
    </rPh>
    <phoneticPr fontId="2" alignment="distributed"/>
  </si>
  <si>
    <t>総合技術管理部門
(地質を除く右記科目）</t>
    <rPh sb="0" eb="2">
      <t>ソウゴウ</t>
    </rPh>
    <rPh sb="2" eb="4">
      <t>ギジュツ</t>
    </rPh>
    <rPh sb="4" eb="6">
      <t>カンリ</t>
    </rPh>
    <rPh sb="6" eb="8">
      <t>ブモン</t>
    </rPh>
    <rPh sb="13" eb="14">
      <t>ノゾ</t>
    </rPh>
    <rPh sb="15" eb="17">
      <t>ウキ</t>
    </rPh>
    <rPh sb="17" eb="19">
      <t>カモク</t>
    </rPh>
    <phoneticPr fontId="2" alignment="distributed"/>
  </si>
  <si>
    <t>電気電子部門</t>
    <rPh sb="0" eb="2">
      <t>デンキ</t>
    </rPh>
    <rPh sb="2" eb="3">
      <t>デン</t>
    </rPh>
    <rPh sb="3" eb="4">
      <t>コ</t>
    </rPh>
    <rPh sb="4" eb="6">
      <t>ブモン</t>
    </rPh>
    <phoneticPr fontId="2" alignment="distributed"/>
  </si>
  <si>
    <t>電気電子部門</t>
    <rPh sb="0" eb="2">
      <t>デンキ</t>
    </rPh>
    <rPh sb="2" eb="4">
      <t>デンシ</t>
    </rPh>
    <rPh sb="4" eb="6">
      <t>ブモン</t>
    </rPh>
    <phoneticPr fontId="2"/>
  </si>
  <si>
    <t>森林部門</t>
    <rPh sb="0" eb="2">
      <t>シンリン</t>
    </rPh>
    <rPh sb="2" eb="4">
      <t>ブモン</t>
    </rPh>
    <phoneticPr fontId="2"/>
  </si>
  <si>
    <t>総合技術
（地質調査）</t>
    <rPh sb="0" eb="2">
      <t>ソウゴウ</t>
    </rPh>
    <rPh sb="2" eb="4">
      <t>ギジュツ</t>
    </rPh>
    <rPh sb="6" eb="8">
      <t>チシツ</t>
    </rPh>
    <rPh sb="8" eb="10">
      <t>チョウサ</t>
    </rPh>
    <phoneticPr fontId="2"/>
  </si>
  <si>
    <t>技術士</t>
    <rPh sb="0" eb="3">
      <t>ギジュツシ</t>
    </rPh>
    <phoneticPr fontId="2"/>
  </si>
  <si>
    <t>代表者役職・受任者職名</t>
    <rPh sb="0" eb="3">
      <t>ダイヒョウシャ</t>
    </rPh>
    <rPh sb="3" eb="5">
      <t>ヤクショク</t>
    </rPh>
    <rPh sb="6" eb="8">
      <t>ジュニン</t>
    </rPh>
    <rPh sb="8" eb="9">
      <t>シャ</t>
    </rPh>
    <rPh sb="9" eb="11">
      <t>ショクメイ</t>
    </rPh>
    <phoneticPr fontId="2"/>
  </si>
  <si>
    <t>代表者・受任者氏名</t>
    <rPh sb="0" eb="3">
      <t>ダイヒョウシャ</t>
    </rPh>
    <rPh sb="4" eb="6">
      <t>ジュニン</t>
    </rPh>
    <rPh sb="6" eb="7">
      <t>シャ</t>
    </rPh>
    <rPh sb="7" eb="9">
      <t>シメイ</t>
    </rPh>
    <phoneticPr fontId="2"/>
  </si>
  <si>
    <t>住　所</t>
    <rPh sb="0" eb="1">
      <t>ジュウ</t>
    </rPh>
    <rPh sb="2" eb="3">
      <t>ショ</t>
    </rPh>
    <phoneticPr fontId="2"/>
  </si>
  <si>
    <t>-</t>
    <phoneticPr fontId="2"/>
  </si>
  <si>
    <t>TEL</t>
    <phoneticPr fontId="5"/>
  </si>
  <si>
    <t>FAX</t>
    <phoneticPr fontId="5"/>
  </si>
  <si>
    <t>E-mail</t>
    <phoneticPr fontId="5"/>
  </si>
  <si>
    <t>入札契約を委任する支店等</t>
    <phoneticPr fontId="5"/>
  </si>
  <si>
    <t>TEL</t>
    <phoneticPr fontId="5"/>
  </si>
  <si>
    <t>FAX</t>
    <phoneticPr fontId="5"/>
  </si>
  <si>
    <t>E-mail</t>
    <phoneticPr fontId="5"/>
  </si>
  <si>
    <r>
      <t>総合技術監理部門</t>
    </r>
    <r>
      <rPr>
        <sz val="8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（地質を除く右記）</t>
    </r>
    <rPh sb="0" eb="2">
      <t>ソウゴウ</t>
    </rPh>
    <rPh sb="2" eb="4">
      <t>ギジュツ</t>
    </rPh>
    <rPh sb="4" eb="6">
      <t>カンリ</t>
    </rPh>
    <rPh sb="6" eb="8">
      <t>ブモン</t>
    </rPh>
    <rPh sb="10" eb="12">
      <t>チシツ</t>
    </rPh>
    <rPh sb="13" eb="14">
      <t>ノゾ</t>
    </rPh>
    <rPh sb="15" eb="17">
      <t>ウキ</t>
    </rPh>
    <phoneticPr fontId="2"/>
  </si>
  <si>
    <t>APECエンジニア</t>
    <phoneticPr fontId="2"/>
  </si>
  <si>
    <t>ＲＣＣＭ</t>
    <phoneticPr fontId="2"/>
  </si>
  <si>
    <t>＠</t>
    <phoneticPr fontId="5"/>
  </si>
  <si>
    <t>郵便番号</t>
    <rPh sb="0" eb="2">
      <t>ユウビン</t>
    </rPh>
    <rPh sb="2" eb="4">
      <t>バンゴウ</t>
    </rPh>
    <phoneticPr fontId="5"/>
  </si>
  <si>
    <t>住所</t>
    <rPh sb="0" eb="2">
      <t>ジュウショ</t>
    </rPh>
    <phoneticPr fontId="2"/>
  </si>
  <si>
    <t>役職</t>
    <rPh sb="0" eb="2">
      <t>ヤクショク</t>
    </rPh>
    <phoneticPr fontId="5"/>
  </si>
  <si>
    <t>氏名</t>
    <rPh sb="0" eb="2">
      <t>シメイ</t>
    </rPh>
    <phoneticPr fontId="5"/>
  </si>
  <si>
    <t>フリガナ</t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</si>
  <si>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</si>
  <si>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本社・本店</t>
    <rPh sb="0" eb="2">
      <t>ホンシャ</t>
    </rPh>
    <rPh sb="3" eb="5">
      <t>ホンテン</t>
    </rPh>
    <phoneticPr fontId="5"/>
  </si>
  <si>
    <t>氏名</t>
    <rPh sb="0" eb="1">
      <t>シ</t>
    </rPh>
    <rPh sb="1" eb="2">
      <t>メイ</t>
    </rPh>
    <phoneticPr fontId="5"/>
  </si>
  <si>
    <t>富士川町</t>
    <phoneticPr fontId="2"/>
  </si>
  <si>
    <t>0556-22-1111</t>
    <phoneticPr fontId="2"/>
  </si>
  <si>
    <t>1599-5</t>
    <phoneticPr fontId="2"/>
  </si>
  <si>
    <t>0556-22-5290</t>
    <phoneticPr fontId="2"/>
  </si>
  <si>
    <t>フリガナ</t>
    <phoneticPr fontId="5"/>
  </si>
  <si>
    <t>フジカワソクリョウ</t>
    <phoneticPr fontId="2"/>
  </si>
  <si>
    <t>-</t>
    <phoneticPr fontId="5"/>
  </si>
  <si>
    <t>0502</t>
    <phoneticPr fontId="2"/>
  </si>
  <si>
    <t>0556-62-1111</t>
    <phoneticPr fontId="2"/>
  </si>
  <si>
    <t>＠</t>
    <phoneticPr fontId="5"/>
  </si>
  <si>
    <t>0601</t>
    <phoneticPr fontId="2"/>
  </si>
  <si>
    <t>0556-62-2151</t>
    <phoneticPr fontId="2"/>
  </si>
  <si>
    <t>＠</t>
    <phoneticPr fontId="5"/>
  </si>
  <si>
    <t>様式②</t>
    <rPh sb="0" eb="2">
      <t>ヨウシキ</t>
    </rPh>
    <phoneticPr fontId="2"/>
  </si>
  <si>
    <t>(13)-6</t>
    <phoneticPr fontId="2"/>
  </si>
  <si>
    <t>自己資本金額(単位：千円）</t>
    <rPh sb="0" eb="2">
      <t>ジコ</t>
    </rPh>
    <rPh sb="2" eb="4">
      <t>シホン</t>
    </rPh>
    <rPh sb="4" eb="6">
      <t>キンガク</t>
    </rPh>
    <rPh sb="7" eb="9">
      <t>タンイ</t>
    </rPh>
    <rPh sb="10" eb="12">
      <t>センエン</t>
    </rPh>
    <phoneticPr fontId="2"/>
  </si>
  <si>
    <t>計量証明事業者
（濃度　水・土壌）</t>
    <rPh sb="0" eb="2">
      <t>ケイリョウ</t>
    </rPh>
    <rPh sb="2" eb="4">
      <t>ショウメイ</t>
    </rPh>
    <rPh sb="4" eb="7">
      <t>ジギョウシャ</t>
    </rPh>
    <rPh sb="9" eb="11">
      <t>ノウド</t>
    </rPh>
    <rPh sb="12" eb="13">
      <t>ミズ</t>
    </rPh>
    <rPh sb="14" eb="16">
      <t>ドジョウ</t>
    </rPh>
    <phoneticPr fontId="2"/>
  </si>
  <si>
    <t>計量証明事業者
（特定濃度　大気）</t>
    <rPh sb="0" eb="2">
      <t>ケイリョウ</t>
    </rPh>
    <rPh sb="2" eb="4">
      <t>ショウメイ</t>
    </rPh>
    <rPh sb="4" eb="7">
      <t>ジギョウシャ</t>
    </rPh>
    <rPh sb="9" eb="11">
      <t>トクテイ</t>
    </rPh>
    <rPh sb="11" eb="13">
      <t>ノウド</t>
    </rPh>
    <rPh sb="14" eb="16">
      <t>タイキ</t>
    </rPh>
    <phoneticPr fontId="2"/>
  </si>
  <si>
    <t>計量証明事業者
（特定濃度　水・土壌）</t>
    <rPh sb="0" eb="2">
      <t>ケイリョウ</t>
    </rPh>
    <rPh sb="2" eb="4">
      <t>ショウメイ</t>
    </rPh>
    <rPh sb="4" eb="7">
      <t>ジギョウシャ</t>
    </rPh>
    <rPh sb="9" eb="11">
      <t>トクテイ</t>
    </rPh>
    <rPh sb="11" eb="13">
      <t>ノウド</t>
    </rPh>
    <rPh sb="14" eb="15">
      <t>ミズ</t>
    </rPh>
    <rPh sb="16" eb="18">
      <t>ドジョウ</t>
    </rPh>
    <phoneticPr fontId="2"/>
  </si>
  <si>
    <t>計量証明事業者
（音圧）</t>
    <rPh sb="0" eb="2">
      <t>ケイリョウ</t>
    </rPh>
    <rPh sb="2" eb="4">
      <t>ショウメイ</t>
    </rPh>
    <rPh sb="4" eb="7">
      <t>ジギョウシャ</t>
    </rPh>
    <rPh sb="9" eb="11">
      <t>オンアツ</t>
    </rPh>
    <phoneticPr fontId="2"/>
  </si>
  <si>
    <t>計量証明事業者
（振動加速度）</t>
    <rPh sb="0" eb="2">
      <t>ケイリョウ</t>
    </rPh>
    <rPh sb="2" eb="4">
      <t>ショウメイ</t>
    </rPh>
    <rPh sb="4" eb="7">
      <t>ジギョウシャ</t>
    </rPh>
    <rPh sb="9" eb="11">
      <t>シンドウ</t>
    </rPh>
    <rPh sb="11" eb="14">
      <t>カソクド</t>
    </rPh>
    <phoneticPr fontId="2"/>
  </si>
  <si>
    <t>計量証明事業者
（濃度　大気）</t>
    <rPh sb="0" eb="2">
      <t>ケイリョウ</t>
    </rPh>
    <rPh sb="2" eb="4">
      <t>ショウメイ</t>
    </rPh>
    <rPh sb="4" eb="7">
      <t>ジギョウシャ</t>
    </rPh>
    <rPh sb="9" eb="11">
      <t>ノウド</t>
    </rPh>
    <rPh sb="12" eb="14">
      <t>タイキ</t>
    </rPh>
    <phoneticPr fontId="2"/>
  </si>
  <si>
    <t>特定濃度</t>
    <rPh sb="0" eb="2">
      <t>トクテイ</t>
    </rPh>
    <rPh sb="2" eb="4">
      <t>ノウド</t>
    </rPh>
    <phoneticPr fontId="2"/>
  </si>
  <si>
    <t>濃度</t>
    <rPh sb="0" eb="2">
      <t>ノウド</t>
    </rPh>
    <phoneticPr fontId="2"/>
  </si>
  <si>
    <t>【峡南医療センター企業団】</t>
    <rPh sb="1" eb="3">
      <t>キョウナン</t>
    </rPh>
    <rPh sb="3" eb="5">
      <t>イリョウ</t>
    </rPh>
    <rPh sb="9" eb="11">
      <t>キギョウ</t>
    </rPh>
    <rPh sb="11" eb="12">
      <t>ダン</t>
    </rPh>
    <phoneticPr fontId="2"/>
  </si>
  <si>
    <t>*受付番号は記入しないでください。</t>
    <rPh sb="1" eb="3">
      <t>ウケツケ</t>
    </rPh>
    <rPh sb="3" eb="5">
      <t>バンゴウ</t>
    </rPh>
    <rPh sb="6" eb="8">
      <t>キニュウ</t>
    </rPh>
    <phoneticPr fontId="2"/>
  </si>
  <si>
    <t>kyonan-mc.jp</t>
    <phoneticPr fontId="2"/>
  </si>
  <si>
    <t>kyonan-mc.jp</t>
    <phoneticPr fontId="2"/>
  </si>
  <si>
    <t>令和３・４年度業者登録カード（測量・建設コンサルタント等）</t>
    <rPh sb="0" eb="2">
      <t>レイワ</t>
    </rPh>
    <rPh sb="5" eb="7">
      <t>ネンド</t>
    </rPh>
    <rPh sb="7" eb="9">
      <t>ギョウシャ</t>
    </rPh>
    <rPh sb="9" eb="11">
      <t>トウロク</t>
    </rPh>
    <rPh sb="15" eb="17">
      <t>ソクリョウ</t>
    </rPh>
    <rPh sb="18" eb="20">
      <t>ケンセツ</t>
    </rPh>
    <rPh sb="27" eb="28">
      <t>トウ</t>
    </rPh>
    <phoneticPr fontId="5"/>
  </si>
  <si>
    <t>令和３･４年度業者登録カード（測量・建設コンサルタント等）</t>
    <rPh sb="0" eb="2">
      <t>レイワ</t>
    </rPh>
    <rPh sb="5" eb="7">
      <t>ネンド</t>
    </rPh>
    <rPh sb="7" eb="9">
      <t>ギョウシャ</t>
    </rPh>
    <rPh sb="9" eb="11">
      <t>トウロク</t>
    </rPh>
    <rPh sb="15" eb="17">
      <t>ソクリョウ</t>
    </rPh>
    <rPh sb="18" eb="20">
      <t>ケンセツ</t>
    </rPh>
    <rPh sb="27" eb="28">
      <t>トウ</t>
    </rPh>
    <phoneticPr fontId="5"/>
  </si>
  <si>
    <t>令和○・○年度業者登録カード（測量・建設コンサルタント等）</t>
    <rPh sb="0" eb="2">
      <t>レイワ</t>
    </rPh>
    <rPh sb="5" eb="7">
      <t>ネンド</t>
    </rPh>
    <rPh sb="7" eb="9">
      <t>ギョウシャ</t>
    </rPh>
    <rPh sb="9" eb="11">
      <t>トウロク</t>
    </rPh>
    <rPh sb="15" eb="17">
      <t>ソクリョウ</t>
    </rPh>
    <rPh sb="18" eb="20">
      <t>ケンセツ</t>
    </rPh>
    <rPh sb="27" eb="28">
      <t>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</si>
</sst>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9]000\-00;000\-0000"/>
    <numFmt numFmtId="177" formatCode="00#"/>
    <numFmt numFmtId="178" formatCode="[$-411]ggge&quot;年&quot;m&quot;月&quot;d&quot;日&quot;;@"/>
    <numFmt numFmtId="179" formatCode="#,##0_);[Red]\(#,##0\)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b/>
      <sz val="16"/>
      <color indexed="1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indexed="22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u val="double"/>
      <sz val="16"/>
      <color indexed="10"/>
      <name val="ＭＳ 明朝"/>
      <family val="1"/>
      <charset val="128"/>
    </font>
    <font>
      <sz val="9"/>
      <color indexed="9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71">
    <border>
      <left/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2" xfId="0" applyFont="1" applyBorder="1">
      <alignment vertical="center"/>
    </xf>
    <xf numFmtId="0" fontId="7" fillId="0" borderId="0" xfId="0" applyFont="1" applyAlignment="1">
      <alignment vertical="top"/>
    </xf>
    <xf numFmtId="0" fontId="3" fillId="2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/>
    <xf numFmtId="0" fontId="16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8" fillId="0" borderId="0" xfId="0" applyFont="1">
      <alignment vertical="center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38" fontId="3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>
      <alignment horizontal="left" vertical="center" shrinkToFit="1"/>
    </xf>
    <xf numFmtId="0" fontId="17" fillId="2" borderId="8" xfId="0" applyFont="1" applyFill="1" applyBorder="1" applyAlignment="1">
      <alignment horizontal="left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178" fontId="18" fillId="0" borderId="0" xfId="0" applyNumberFormat="1" applyFont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 textRotation="255" wrapText="1"/>
    </xf>
    <xf numFmtId="49" fontId="3" fillId="4" borderId="4" xfId="0" applyNumberFormat="1" applyFont="1" applyFill="1" applyBorder="1" applyAlignment="1">
      <alignment horizontal="center" vertical="center" textRotation="255" wrapText="1"/>
    </xf>
    <xf numFmtId="49" fontId="3" fillId="4" borderId="2" xfId="0" applyNumberFormat="1" applyFont="1" applyFill="1" applyBorder="1" applyAlignment="1">
      <alignment horizontal="center" vertical="center" textRotation="255" wrapText="1"/>
    </xf>
    <xf numFmtId="49" fontId="3" fillId="4" borderId="5" xfId="0" applyNumberFormat="1" applyFont="1" applyFill="1" applyBorder="1" applyAlignment="1">
      <alignment horizontal="center" vertical="center" textRotation="255" wrapText="1"/>
    </xf>
    <xf numFmtId="49" fontId="3" fillId="4" borderId="11" xfId="0" applyNumberFormat="1" applyFont="1" applyFill="1" applyBorder="1" applyAlignment="1">
      <alignment horizontal="center" vertical="center" textRotation="255" wrapText="1"/>
    </xf>
    <xf numFmtId="49" fontId="3" fillId="4" borderId="12" xfId="0" applyNumberFormat="1" applyFont="1" applyFill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/>
    </xf>
    <xf numFmtId="179" fontId="10" fillId="0" borderId="13" xfId="0" applyNumberFormat="1" applyFont="1" applyBorder="1" applyAlignment="1" applyProtection="1">
      <alignment horizontal="center" vertical="center"/>
      <protection locked="0"/>
    </xf>
    <xf numFmtId="179" fontId="10" fillId="0" borderId="14" xfId="0" applyNumberFormat="1" applyFont="1" applyBorder="1" applyAlignment="1" applyProtection="1">
      <alignment horizontal="center" vertical="center"/>
      <protection locked="0"/>
    </xf>
    <xf numFmtId="179" fontId="10" fillId="0" borderId="15" xfId="0" applyNumberFormat="1" applyFont="1" applyBorder="1" applyAlignment="1" applyProtection="1">
      <alignment horizontal="center" vertical="center"/>
      <protection locked="0"/>
    </xf>
    <xf numFmtId="179" fontId="10" fillId="0" borderId="16" xfId="0" applyNumberFormat="1" applyFont="1" applyBorder="1" applyAlignment="1" applyProtection="1">
      <alignment horizontal="center" vertical="center"/>
      <protection locked="0"/>
    </xf>
    <xf numFmtId="179" fontId="10" fillId="0" borderId="17" xfId="0" applyNumberFormat="1" applyFont="1" applyBorder="1" applyAlignment="1" applyProtection="1">
      <alignment horizontal="center" vertical="center"/>
      <protection locked="0"/>
    </xf>
    <xf numFmtId="179" fontId="10" fillId="0" borderId="18" xfId="0" applyNumberFormat="1" applyFont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>
      <alignment horizontal="distributed" vertical="center" indent="1" justifyLastLine="1"/>
    </xf>
    <xf numFmtId="0" fontId="14" fillId="0" borderId="5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49" fontId="24" fillId="4" borderId="19" xfId="0" applyNumberFormat="1" applyFont="1" applyFill="1" applyBorder="1" applyAlignment="1">
      <alignment horizontal="center" vertical="center" textRotation="255" wrapText="1"/>
    </xf>
    <xf numFmtId="0" fontId="9" fillId="0" borderId="0" xfId="0" applyFont="1">
      <alignment vertical="center"/>
    </xf>
    <xf numFmtId="0" fontId="0" fillId="0" borderId="0" xfId="0">
      <alignment vertical="center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18" fillId="3" borderId="24" xfId="0" applyFont="1" applyFill="1" applyBorder="1" applyAlignment="1">
      <alignment horizontal="center" vertical="center" shrinkToFit="1"/>
    </xf>
    <xf numFmtId="0" fontId="18" fillId="3" borderId="25" xfId="0" applyFont="1" applyFill="1" applyBorder="1" applyAlignment="1">
      <alignment horizontal="center" vertical="center" shrinkToFit="1"/>
    </xf>
    <xf numFmtId="0" fontId="18" fillId="3" borderId="26" xfId="0" applyFont="1" applyFill="1" applyBorder="1" applyAlignment="1">
      <alignment horizontal="center" vertical="center" shrinkToFit="1"/>
    </xf>
    <xf numFmtId="0" fontId="18" fillId="3" borderId="27" xfId="0" applyFont="1" applyFill="1" applyBorder="1" applyAlignment="1">
      <alignment horizontal="center" vertical="center" shrinkToFit="1"/>
    </xf>
    <xf numFmtId="0" fontId="18" fillId="3" borderId="28" xfId="0" applyFont="1" applyFill="1" applyBorder="1" applyAlignment="1">
      <alignment horizontal="center" vertical="center" shrinkToFit="1"/>
    </xf>
    <xf numFmtId="0" fontId="18" fillId="3" borderId="29" xfId="0" applyFont="1" applyFill="1" applyBorder="1" applyAlignment="1">
      <alignment horizontal="center" vertical="center" shrinkToFit="1"/>
    </xf>
    <xf numFmtId="178" fontId="7" fillId="0" borderId="4" xfId="0" applyNumberFormat="1" applyFont="1" applyBorder="1" applyAlignment="1" applyProtection="1">
      <alignment horizontal="center" vertical="center" shrinkToFit="1"/>
      <protection locked="0"/>
    </xf>
    <xf numFmtId="178" fontId="7" fillId="0" borderId="5" xfId="0" applyNumberFormat="1" applyFont="1" applyBorder="1" applyAlignment="1" applyProtection="1">
      <alignment horizontal="center" vertical="center" shrinkToFit="1"/>
      <protection locked="0"/>
    </xf>
    <xf numFmtId="178" fontId="7" fillId="0" borderId="6" xfId="0" applyNumberFormat="1" applyFont="1" applyBorder="1" applyAlignment="1" applyProtection="1">
      <alignment horizontal="center" vertical="center" shrinkToFit="1"/>
      <protection locked="0"/>
    </xf>
    <xf numFmtId="0" fontId="6" fillId="3" borderId="4" xfId="0" applyFont="1" applyFill="1" applyBorder="1" applyAlignment="1">
      <alignment horizontal="distributed" vertical="center" justifyLastLine="1"/>
    </xf>
    <xf numFmtId="0" fontId="6" fillId="3" borderId="5" xfId="0" applyFont="1" applyFill="1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6" fillId="3" borderId="4" xfId="0" applyFont="1" applyFill="1" applyBorder="1" applyAlignment="1" applyProtection="1">
      <alignment horizontal="distributed" vertical="center" justifyLastLine="1"/>
      <protection locked="0"/>
    </xf>
    <xf numFmtId="0" fontId="6" fillId="3" borderId="5" xfId="0" applyFont="1" applyFill="1" applyBorder="1" applyAlignment="1" applyProtection="1">
      <alignment horizontal="distributed" vertical="center" justifyLastLine="1"/>
      <protection locked="0"/>
    </xf>
    <xf numFmtId="0" fontId="6" fillId="3" borderId="30" xfId="0" applyFont="1" applyFill="1" applyBorder="1" applyAlignment="1">
      <alignment horizontal="distributed" vertical="center" wrapText="1" justifyLastLine="1"/>
    </xf>
    <xf numFmtId="0" fontId="6" fillId="3" borderId="31" xfId="0" applyFont="1" applyFill="1" applyBorder="1" applyAlignment="1">
      <alignment horizontal="distributed" vertical="center" wrapText="1" justifyLastLine="1"/>
    </xf>
    <xf numFmtId="0" fontId="6" fillId="3" borderId="32" xfId="0" applyFont="1" applyFill="1" applyBorder="1" applyAlignment="1">
      <alignment horizontal="distributed" vertical="center" wrapText="1" justifyLastLine="1"/>
    </xf>
    <xf numFmtId="0" fontId="6" fillId="3" borderId="33" xfId="0" applyFont="1" applyFill="1" applyBorder="1" applyAlignment="1">
      <alignment horizontal="distributed" vertical="center" wrapText="1" justifyLastLine="1"/>
    </xf>
    <xf numFmtId="0" fontId="6" fillId="3" borderId="0" xfId="0" applyFont="1" applyFill="1" applyAlignment="1">
      <alignment horizontal="distributed" vertical="center" wrapText="1" justifyLastLine="1"/>
    </xf>
    <xf numFmtId="0" fontId="6" fillId="3" borderId="34" xfId="0" applyFont="1" applyFill="1" applyBorder="1" applyAlignment="1">
      <alignment horizontal="distributed" vertical="center" wrapText="1" justifyLastLine="1"/>
    </xf>
    <xf numFmtId="0" fontId="6" fillId="3" borderId="35" xfId="0" applyFont="1" applyFill="1" applyBorder="1" applyAlignment="1">
      <alignment horizontal="distributed" vertical="center" wrapText="1" justifyLastLine="1"/>
    </xf>
    <xf numFmtId="0" fontId="6" fillId="3" borderId="26" xfId="0" applyFont="1" applyFill="1" applyBorder="1" applyAlignment="1">
      <alignment horizontal="distributed" vertical="center" wrapText="1" justifyLastLine="1"/>
    </xf>
    <xf numFmtId="0" fontId="6" fillId="3" borderId="36" xfId="0" applyFont="1" applyFill="1" applyBorder="1" applyAlignment="1">
      <alignment horizontal="distributed" vertical="center" wrapText="1" justifyLastLine="1"/>
    </xf>
    <xf numFmtId="0" fontId="6" fillId="3" borderId="6" xfId="0" applyFont="1" applyFill="1" applyBorder="1" applyAlignment="1">
      <alignment horizontal="distributed" vertical="center" justifyLastLine="1"/>
    </xf>
    <xf numFmtId="0" fontId="6" fillId="3" borderId="37" xfId="0" applyFont="1" applyFill="1" applyBorder="1" applyAlignment="1">
      <alignment horizontal="distributed" vertical="center" justifyLastLine="1"/>
    </xf>
    <xf numFmtId="0" fontId="0" fillId="3" borderId="38" xfId="0" applyFill="1" applyBorder="1" applyAlignment="1">
      <alignment horizontal="distributed" vertical="center" justifyLastLine="1"/>
    </xf>
    <xf numFmtId="0" fontId="0" fillId="3" borderId="39" xfId="0" applyFill="1" applyBorder="1" applyAlignment="1">
      <alignment horizontal="distributed" vertical="center" justifyLastLine="1"/>
    </xf>
    <xf numFmtId="0" fontId="14" fillId="0" borderId="4" xfId="0" applyFont="1" applyBorder="1">
      <alignment vertical="center"/>
    </xf>
    <xf numFmtId="0" fontId="14" fillId="0" borderId="5" xfId="0" applyFont="1" applyBorder="1">
      <alignment vertical="center"/>
    </xf>
    <xf numFmtId="0" fontId="6" fillId="3" borderId="43" xfId="0" applyFont="1" applyFill="1" applyBorder="1" applyAlignment="1">
      <alignment horizontal="distributed" vertical="center" justifyLastLine="1"/>
    </xf>
    <xf numFmtId="0" fontId="6" fillId="3" borderId="44" xfId="0" applyFont="1" applyFill="1" applyBorder="1" applyAlignment="1">
      <alignment horizontal="distributed" vertical="center" justifyLastLine="1"/>
    </xf>
    <xf numFmtId="0" fontId="6" fillId="3" borderId="45" xfId="0" applyFont="1" applyFill="1" applyBorder="1" applyAlignment="1">
      <alignment horizontal="distributed" vertical="center" justifyLastLine="1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38" fontId="7" fillId="0" borderId="46" xfId="1" applyFont="1" applyFill="1" applyBorder="1" applyAlignment="1" applyProtection="1">
      <alignment horizontal="center" vertical="center"/>
      <protection locked="0"/>
    </xf>
    <xf numFmtId="38" fontId="7" fillId="0" borderId="5" xfId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3" borderId="47" xfId="0" applyFont="1" applyFill="1" applyBorder="1" applyAlignment="1">
      <alignment horizontal="distributed" vertical="center" justifyLastLine="1"/>
    </xf>
    <xf numFmtId="38" fontId="7" fillId="0" borderId="46" xfId="1" applyFont="1" applyBorder="1" applyAlignment="1" applyProtection="1">
      <alignment horizontal="center" vertical="center"/>
      <protection locked="0"/>
    </xf>
    <xf numFmtId="38" fontId="7" fillId="0" borderId="5" xfId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horizontal="distributed" vertical="center" indent="1" justifyLastLine="1"/>
    </xf>
    <xf numFmtId="0" fontId="14" fillId="3" borderId="5" xfId="0" applyFont="1" applyFill="1" applyBorder="1" applyAlignment="1">
      <alignment horizontal="distributed" vertical="center" indent="1" justifyLastLine="1"/>
    </xf>
    <xf numFmtId="0" fontId="14" fillId="3" borderId="55" xfId="0" applyFont="1" applyFill="1" applyBorder="1" applyAlignment="1">
      <alignment horizontal="distributed" vertical="center" indent="1" justifyLastLine="1"/>
    </xf>
    <xf numFmtId="0" fontId="14" fillId="0" borderId="56" xfId="0" applyFont="1" applyBorder="1" applyProtection="1">
      <alignment vertical="center"/>
      <protection locked="0"/>
    </xf>
    <xf numFmtId="0" fontId="14" fillId="0" borderId="7" xfId="0" applyFont="1" applyBorder="1" applyProtection="1">
      <alignment vertical="center"/>
      <protection locked="0"/>
    </xf>
    <xf numFmtId="0" fontId="14" fillId="0" borderId="57" xfId="0" applyFont="1" applyBorder="1" applyProtection="1">
      <alignment vertical="center"/>
      <protection locked="0"/>
    </xf>
    <xf numFmtId="0" fontId="17" fillId="2" borderId="56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7" fillId="0" borderId="40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41" xfId="0" applyFont="1" applyBorder="1" applyAlignment="1" applyProtection="1">
      <alignment horizontal="left" vertical="center" shrinkToFit="1"/>
      <protection locked="0"/>
    </xf>
    <xf numFmtId="49" fontId="7" fillId="0" borderId="37" xfId="0" applyNumberFormat="1" applyFont="1" applyBorder="1" applyAlignment="1" applyProtection="1">
      <alignment horizontal="left" vertical="center" shrinkToFit="1"/>
      <protection locked="0"/>
    </xf>
    <xf numFmtId="49" fontId="7" fillId="0" borderId="38" xfId="0" applyNumberFormat="1" applyFont="1" applyBorder="1" applyAlignment="1" applyProtection="1">
      <alignment horizontal="left" vertical="center" shrinkToFit="1"/>
      <protection locked="0"/>
    </xf>
    <xf numFmtId="49" fontId="7" fillId="0" borderId="58" xfId="0" applyNumberFormat="1" applyFont="1" applyBorder="1" applyAlignment="1" applyProtection="1">
      <alignment horizontal="left" vertical="center" shrinkToFit="1"/>
      <protection locked="0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18" fillId="3" borderId="48" xfId="0" applyFont="1" applyFill="1" applyBorder="1" applyAlignment="1">
      <alignment horizontal="center" vertical="center" shrinkToFit="1"/>
    </xf>
    <xf numFmtId="0" fontId="18" fillId="3" borderId="5" xfId="0" applyFont="1" applyFill="1" applyBorder="1" applyAlignment="1">
      <alignment horizontal="center" vertical="center" shrinkToFit="1"/>
    </xf>
    <xf numFmtId="0" fontId="18" fillId="3" borderId="49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distributed" vertical="center" justifyLastLine="1"/>
    </xf>
    <xf numFmtId="0" fontId="0" fillId="3" borderId="3" xfId="0" applyFill="1" applyBorder="1" applyAlignment="1">
      <alignment horizontal="distributed" vertical="center" justifyLastLine="1"/>
    </xf>
    <xf numFmtId="0" fontId="0" fillId="3" borderId="41" xfId="0" applyFill="1" applyBorder="1" applyAlignment="1">
      <alignment horizontal="distributed" vertical="center" justifyLastLine="1"/>
    </xf>
    <xf numFmtId="0" fontId="14" fillId="0" borderId="40" xfId="0" applyFont="1" applyBorder="1" applyAlignment="1" applyProtection="1">
      <alignment horizontal="left" vertical="center" shrinkToFit="1"/>
      <protection locked="0"/>
    </xf>
    <xf numFmtId="0" fontId="14" fillId="0" borderId="3" xfId="0" applyFont="1" applyBorder="1" applyAlignment="1" applyProtection="1">
      <alignment horizontal="left" vertical="center" shrinkToFit="1"/>
      <protection locked="0"/>
    </xf>
    <xf numFmtId="0" fontId="14" fillId="0" borderId="42" xfId="0" applyFont="1" applyBorder="1" applyAlignment="1" applyProtection="1">
      <alignment horizontal="left" vertical="center" shrinkToFit="1"/>
      <protection locked="0"/>
    </xf>
    <xf numFmtId="177" fontId="7" fillId="0" borderId="38" xfId="0" applyNumberFormat="1" applyFont="1" applyBorder="1" applyAlignment="1" applyProtection="1">
      <alignment horizontal="right" vertical="center" shrinkToFit="1"/>
      <protection locked="0"/>
    </xf>
    <xf numFmtId="0" fontId="19" fillId="3" borderId="48" xfId="0" applyFont="1" applyFill="1" applyBorder="1" applyAlignment="1">
      <alignment horizontal="center" vertical="center" wrapText="1" shrinkToFit="1"/>
    </xf>
    <xf numFmtId="0" fontId="18" fillId="3" borderId="50" xfId="0" applyFont="1" applyFill="1" applyBorder="1" applyAlignment="1">
      <alignment horizontal="distributed" vertical="center" indent="15" shrinkToFit="1"/>
    </xf>
    <xf numFmtId="0" fontId="18" fillId="3" borderId="9" xfId="0" applyFont="1" applyFill="1" applyBorder="1" applyAlignment="1">
      <alignment horizontal="distributed" vertical="center" indent="15" shrinkToFit="1"/>
    </xf>
    <xf numFmtId="0" fontId="18" fillId="3" borderId="10" xfId="0" applyFont="1" applyFill="1" applyBorder="1" applyAlignment="1">
      <alignment horizontal="distributed" vertical="center" indent="15" shrinkToFit="1"/>
    </xf>
    <xf numFmtId="0" fontId="18" fillId="3" borderId="48" xfId="0" applyFont="1" applyFill="1" applyBorder="1" applyAlignment="1">
      <alignment horizontal="center" vertical="center" wrapText="1" shrinkToFit="1"/>
    </xf>
    <xf numFmtId="0" fontId="18" fillId="3" borderId="5" xfId="0" applyFont="1" applyFill="1" applyBorder="1" applyAlignment="1">
      <alignment horizontal="center" vertical="center" wrapText="1" shrinkToFit="1"/>
    </xf>
    <xf numFmtId="0" fontId="18" fillId="3" borderId="49" xfId="0" applyFont="1" applyFill="1" applyBorder="1" applyAlignment="1">
      <alignment horizontal="center" vertical="center" wrapText="1" shrinkToFit="1"/>
    </xf>
    <xf numFmtId="0" fontId="18" fillId="3" borderId="50" xfId="0" applyFont="1" applyFill="1" applyBorder="1" applyAlignment="1">
      <alignment horizontal="distributed" vertical="center" indent="3" shrinkToFit="1"/>
    </xf>
    <xf numFmtId="0" fontId="18" fillId="3" borderId="9" xfId="0" applyFont="1" applyFill="1" applyBorder="1" applyAlignment="1">
      <alignment horizontal="distributed" vertical="center" indent="3" shrinkToFit="1"/>
    </xf>
    <xf numFmtId="0" fontId="18" fillId="3" borderId="10" xfId="0" applyFont="1" applyFill="1" applyBorder="1" applyAlignment="1">
      <alignment horizontal="distributed" vertical="center" indent="3" shrinkToFit="1"/>
    </xf>
    <xf numFmtId="0" fontId="18" fillId="3" borderId="51" xfId="0" applyFont="1" applyFill="1" applyBorder="1" applyAlignment="1">
      <alignment horizontal="center" vertical="center" shrinkToFit="1"/>
    </xf>
    <xf numFmtId="0" fontId="18" fillId="3" borderId="52" xfId="0" applyFont="1" applyFill="1" applyBorder="1" applyAlignment="1">
      <alignment horizontal="center" vertical="center" shrinkToFit="1"/>
    </xf>
    <xf numFmtId="0" fontId="18" fillId="3" borderId="53" xfId="0" applyFont="1" applyFill="1" applyBorder="1" applyAlignment="1">
      <alignment horizontal="center" vertical="center" shrinkToFit="1"/>
    </xf>
    <xf numFmtId="0" fontId="18" fillId="3" borderId="51" xfId="0" applyFont="1" applyFill="1" applyBorder="1" applyAlignment="1">
      <alignment horizontal="center" vertical="center" wrapText="1" shrinkToFit="1"/>
    </xf>
    <xf numFmtId="0" fontId="18" fillId="3" borderId="52" xfId="0" applyFont="1" applyFill="1" applyBorder="1" applyAlignment="1">
      <alignment horizontal="center" vertical="center" wrapText="1" shrinkToFit="1"/>
    </xf>
    <xf numFmtId="0" fontId="18" fillId="3" borderId="53" xfId="0" applyFont="1" applyFill="1" applyBorder="1" applyAlignment="1">
      <alignment horizontal="center" vertical="center" wrapText="1" shrinkToFit="1"/>
    </xf>
    <xf numFmtId="0" fontId="18" fillId="3" borderId="25" xfId="0" applyFont="1" applyFill="1" applyBorder="1" applyAlignment="1">
      <alignment horizontal="center" vertical="center" wrapText="1" shrinkToFit="1"/>
    </xf>
    <xf numFmtId="0" fontId="18" fillId="3" borderId="26" xfId="0" applyFont="1" applyFill="1" applyBorder="1" applyAlignment="1">
      <alignment horizontal="center" vertical="center" wrapText="1" shrinkToFit="1"/>
    </xf>
    <xf numFmtId="0" fontId="18" fillId="3" borderId="27" xfId="0" applyFont="1" applyFill="1" applyBorder="1" applyAlignment="1">
      <alignment horizontal="center" vertical="center" wrapText="1" shrinkToFit="1"/>
    </xf>
    <xf numFmtId="0" fontId="18" fillId="3" borderId="54" xfId="0" applyFont="1" applyFill="1" applyBorder="1" applyAlignment="1">
      <alignment horizontal="center" vertical="center" shrinkToFit="1"/>
    </xf>
    <xf numFmtId="0" fontId="9" fillId="0" borderId="61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9" fillId="0" borderId="62" xfId="0" applyFont="1" applyBorder="1" applyAlignment="1" applyProtection="1">
      <alignment horizontal="left" vertical="center" shrinkToFit="1"/>
      <protection locked="0"/>
    </xf>
    <xf numFmtId="0" fontId="6" fillId="3" borderId="56" xfId="0" applyFont="1" applyFill="1" applyBorder="1" applyAlignment="1">
      <alignment horizontal="distributed" vertical="center" justifyLastLine="1"/>
    </xf>
    <xf numFmtId="0" fontId="6" fillId="3" borderId="7" xfId="0" applyFont="1" applyFill="1" applyBorder="1" applyAlignment="1">
      <alignment horizontal="distributed" vertical="center" justifyLastLine="1"/>
    </xf>
    <xf numFmtId="0" fontId="6" fillId="3" borderId="57" xfId="0" applyFont="1" applyFill="1" applyBorder="1" applyAlignment="1">
      <alignment horizontal="distributed" vertical="center" justifyLastLine="1"/>
    </xf>
    <xf numFmtId="0" fontId="7" fillId="0" borderId="56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57" xfId="0" applyFont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6" fillId="3" borderId="2" xfId="0" applyFont="1" applyFill="1" applyBorder="1" applyAlignment="1">
      <alignment horizontal="distributed" vertical="center" indent="1" justifyLastLine="1"/>
    </xf>
    <xf numFmtId="49" fontId="6" fillId="0" borderId="38" xfId="0" applyNumberFormat="1" applyFont="1" applyBorder="1" applyAlignment="1" applyProtection="1">
      <alignment vertical="center" shrinkToFit="1"/>
      <protection locked="0"/>
    </xf>
    <xf numFmtId="49" fontId="6" fillId="0" borderId="39" xfId="0" applyNumberFormat="1" applyFont="1" applyBorder="1" applyAlignment="1" applyProtection="1">
      <alignment vertical="center" shrinkToFit="1"/>
      <protection locked="0"/>
    </xf>
    <xf numFmtId="0" fontId="7" fillId="0" borderId="61" xfId="0" applyFont="1" applyBorder="1" applyAlignment="1" applyProtection="1">
      <alignment horizontal="right" vertical="center" shrinkToFit="1"/>
      <protection locked="0"/>
    </xf>
    <xf numFmtId="0" fontId="7" fillId="0" borderId="1" xfId="0" applyFont="1" applyBorder="1" applyAlignment="1" applyProtection="1">
      <alignment horizontal="right"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7" fillId="0" borderId="62" xfId="0" applyFont="1" applyBorder="1" applyAlignment="1" applyProtection="1">
      <alignment vertical="center" shrinkToFit="1"/>
      <protection locked="0"/>
    </xf>
    <xf numFmtId="0" fontId="6" fillId="3" borderId="55" xfId="0" applyFont="1" applyFill="1" applyBorder="1" applyAlignment="1">
      <alignment horizontal="distributed" vertical="center" justifyLastLine="1"/>
    </xf>
    <xf numFmtId="0" fontId="7" fillId="0" borderId="37" xfId="0" applyFont="1" applyBorder="1" applyAlignment="1" applyProtection="1">
      <alignment horizontal="left" vertical="center" shrinkToFit="1"/>
      <protection locked="0"/>
    </xf>
    <xf numFmtId="0" fontId="7" fillId="0" borderId="38" xfId="0" applyFont="1" applyBorder="1" applyAlignment="1" applyProtection="1">
      <alignment horizontal="left" vertical="center" shrinkToFit="1"/>
      <protection locked="0"/>
    </xf>
    <xf numFmtId="0" fontId="7" fillId="0" borderId="58" xfId="0" applyFont="1" applyBorder="1" applyAlignment="1" applyProtection="1">
      <alignment horizontal="left" vertical="center" shrinkToFit="1"/>
      <protection locked="0"/>
    </xf>
    <xf numFmtId="0" fontId="7" fillId="0" borderId="39" xfId="0" applyFont="1" applyBorder="1" applyAlignment="1" applyProtection="1">
      <alignment horizontal="left" vertical="center" shrinkToFit="1"/>
      <protection locked="0"/>
    </xf>
    <xf numFmtId="0" fontId="6" fillId="2" borderId="37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distributed" vertical="center" justifyLastLine="1"/>
      <protection locked="0"/>
    </xf>
    <xf numFmtId="0" fontId="0" fillId="0" borderId="6" xfId="0" applyBorder="1" applyAlignment="1" applyProtection="1">
      <alignment horizontal="distributed" vertical="center" justifyLastLine="1"/>
      <protection locked="0"/>
    </xf>
    <xf numFmtId="0" fontId="6" fillId="0" borderId="61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3" borderId="38" xfId="0" applyFont="1" applyFill="1" applyBorder="1" applyAlignment="1">
      <alignment horizontal="distributed" vertical="center" justifyLastLine="1"/>
    </xf>
    <xf numFmtId="0" fontId="6" fillId="3" borderId="39" xfId="0" applyFont="1" applyFill="1" applyBorder="1" applyAlignment="1">
      <alignment horizontal="distributed" vertical="center" justifyLastLine="1"/>
    </xf>
    <xf numFmtId="0" fontId="6" fillId="0" borderId="56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49" fontId="7" fillId="0" borderId="38" xfId="0" applyNumberFormat="1" applyFont="1" applyBorder="1" applyAlignment="1" applyProtection="1">
      <alignment vertical="center" shrinkToFit="1"/>
      <protection locked="0"/>
    </xf>
    <xf numFmtId="49" fontId="7" fillId="0" borderId="39" xfId="0" applyNumberFormat="1" applyFont="1" applyBorder="1" applyAlignment="1" applyProtection="1">
      <alignment vertical="center" shrinkToFit="1"/>
      <protection locked="0"/>
    </xf>
    <xf numFmtId="0" fontId="19" fillId="0" borderId="26" xfId="0" applyFont="1" applyBorder="1" applyAlignment="1">
      <alignment horizontal="right" vertical="top"/>
    </xf>
    <xf numFmtId="0" fontId="23" fillId="0" borderId="26" xfId="0" applyFont="1" applyBorder="1">
      <alignment vertical="center"/>
    </xf>
    <xf numFmtId="0" fontId="6" fillId="0" borderId="4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3" borderId="59" xfId="0" applyFont="1" applyFill="1" applyBorder="1" applyAlignment="1">
      <alignment horizontal="distributed" vertical="center" justifyLastLine="1"/>
    </xf>
    <xf numFmtId="0" fontId="6" fillId="3" borderId="60" xfId="0" applyFont="1" applyFill="1" applyBorder="1" applyAlignment="1">
      <alignment horizontal="distributed" vertical="center" justifyLastLine="1"/>
    </xf>
    <xf numFmtId="0" fontId="6" fillId="3" borderId="30" xfId="0" applyFont="1" applyFill="1" applyBorder="1" applyAlignment="1">
      <alignment horizontal="distributed" vertical="center" justifyLastLine="1"/>
    </xf>
    <xf numFmtId="0" fontId="6" fillId="3" borderId="31" xfId="0" applyFont="1" applyFill="1" applyBorder="1" applyAlignment="1">
      <alignment horizontal="distributed" vertical="center" justifyLastLine="1"/>
    </xf>
    <xf numFmtId="0" fontId="6" fillId="3" borderId="32" xfId="0" applyFont="1" applyFill="1" applyBorder="1" applyAlignment="1">
      <alignment horizontal="distributed" vertical="center" justifyLastLine="1"/>
    </xf>
    <xf numFmtId="0" fontId="6" fillId="3" borderId="33" xfId="0" applyFont="1" applyFill="1" applyBorder="1" applyAlignment="1">
      <alignment horizontal="distributed" vertical="center" justifyLastLine="1"/>
    </xf>
    <xf numFmtId="0" fontId="6" fillId="3" borderId="0" xfId="0" applyFont="1" applyFill="1" applyAlignment="1">
      <alignment horizontal="distributed" vertical="center" justifyLastLine="1"/>
    </xf>
    <xf numFmtId="0" fontId="6" fillId="3" borderId="34" xfId="0" applyFont="1" applyFill="1" applyBorder="1" applyAlignment="1">
      <alignment horizontal="distributed" vertical="center" justifyLastLine="1"/>
    </xf>
    <xf numFmtId="0" fontId="6" fillId="3" borderId="35" xfId="0" applyFont="1" applyFill="1" applyBorder="1" applyAlignment="1">
      <alignment horizontal="distributed" vertical="center" justifyLastLine="1"/>
    </xf>
    <xf numFmtId="0" fontId="6" fillId="3" borderId="26" xfId="0" applyFont="1" applyFill="1" applyBorder="1" applyAlignment="1">
      <alignment horizontal="distributed" vertical="center" justifyLastLine="1"/>
    </xf>
    <xf numFmtId="0" fontId="6" fillId="3" borderId="36" xfId="0" applyFont="1" applyFill="1" applyBorder="1" applyAlignment="1">
      <alignment horizontal="distributed" vertical="center" justifyLastLine="1"/>
    </xf>
    <xf numFmtId="177" fontId="6" fillId="0" borderId="38" xfId="0" applyNumberFormat="1" applyFont="1" applyBorder="1" applyAlignment="1" applyProtection="1">
      <alignment horizontal="right" vertical="center" shrinkToFit="1"/>
      <protection locked="0"/>
    </xf>
    <xf numFmtId="0" fontId="13" fillId="0" borderId="37" xfId="0" applyFont="1" applyBorder="1" applyAlignment="1" applyProtection="1">
      <alignment horizontal="left" vertical="center" shrinkToFit="1"/>
      <protection locked="0"/>
    </xf>
    <xf numFmtId="0" fontId="13" fillId="0" borderId="38" xfId="0" applyFont="1" applyBorder="1" applyAlignment="1" applyProtection="1">
      <alignment horizontal="left" vertical="center" shrinkToFit="1"/>
      <protection locked="0"/>
    </xf>
    <xf numFmtId="0" fontId="13" fillId="0" borderId="58" xfId="0" applyFont="1" applyBorder="1" applyAlignment="1" applyProtection="1">
      <alignment horizontal="left" vertical="center" shrinkToFit="1"/>
      <protection locked="0"/>
    </xf>
    <xf numFmtId="0" fontId="13" fillId="0" borderId="37" xfId="0" applyFont="1" applyBorder="1" applyAlignment="1" applyProtection="1">
      <alignment vertical="center" shrinkToFit="1"/>
      <protection locked="0"/>
    </xf>
    <xf numFmtId="0" fontId="13" fillId="0" borderId="38" xfId="0" applyFont="1" applyBorder="1" applyAlignment="1" applyProtection="1">
      <alignment vertical="center" shrinkToFit="1"/>
      <protection locked="0"/>
    </xf>
    <xf numFmtId="0" fontId="13" fillId="0" borderId="39" xfId="0" applyFont="1" applyBorder="1" applyAlignment="1" applyProtection="1">
      <alignment vertical="center" shrinkToFit="1"/>
      <protection locked="0"/>
    </xf>
    <xf numFmtId="0" fontId="13" fillId="0" borderId="58" xfId="0" applyFont="1" applyBorder="1" applyAlignment="1" applyProtection="1">
      <alignment vertical="center" shrinkToFit="1"/>
      <protection locked="0"/>
    </xf>
    <xf numFmtId="0" fontId="13" fillId="0" borderId="40" xfId="0" applyFont="1" applyBorder="1" applyAlignment="1" applyProtection="1">
      <alignment horizontal="left" vertical="center" shrinkToFit="1"/>
      <protection locked="0"/>
    </xf>
    <xf numFmtId="0" fontId="13" fillId="0" borderId="3" xfId="0" applyFont="1" applyBorder="1" applyAlignment="1" applyProtection="1">
      <alignment horizontal="left" vertical="center" shrinkToFit="1"/>
      <protection locked="0"/>
    </xf>
    <xf numFmtId="0" fontId="13" fillId="0" borderId="41" xfId="0" applyFont="1" applyBorder="1" applyAlignment="1" applyProtection="1">
      <alignment horizontal="left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178" fontId="12" fillId="0" borderId="4" xfId="0" applyNumberFormat="1" applyFont="1" applyBorder="1" applyAlignment="1" applyProtection="1">
      <alignment horizontal="center" vertical="center"/>
      <protection locked="0"/>
    </xf>
    <xf numFmtId="178" fontId="12" fillId="0" borderId="5" xfId="0" applyNumberFormat="1" applyFont="1" applyBorder="1" applyAlignment="1" applyProtection="1">
      <alignment horizontal="center" vertical="center"/>
      <protection locked="0"/>
    </xf>
    <xf numFmtId="178" fontId="12" fillId="0" borderId="6" xfId="0" applyNumberFormat="1" applyFont="1" applyBorder="1" applyAlignment="1" applyProtection="1">
      <alignment horizontal="center" vertical="center"/>
      <protection locked="0"/>
    </xf>
    <xf numFmtId="0" fontId="14" fillId="3" borderId="38" xfId="0" applyFont="1" applyFill="1" applyBorder="1" applyAlignment="1">
      <alignment horizontal="distributed" vertical="center" justifyLastLine="1"/>
    </xf>
    <xf numFmtId="0" fontId="14" fillId="3" borderId="39" xfId="0" applyFont="1" applyFill="1" applyBorder="1" applyAlignment="1">
      <alignment horizontal="distributed" vertical="center" justifyLastLine="1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4" fillId="2" borderId="38" xfId="0" applyFont="1" applyFill="1" applyBorder="1" applyAlignment="1">
      <alignment horizontal="center" vertical="center"/>
    </xf>
    <xf numFmtId="0" fontId="14" fillId="2" borderId="58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vertical="center" shrinkToFit="1"/>
      <protection locked="0"/>
    </xf>
    <xf numFmtId="0" fontId="13" fillId="0" borderId="62" xfId="0" applyFont="1" applyBorder="1" applyAlignment="1" applyProtection="1">
      <alignment vertical="center" shrinkToFit="1"/>
      <protection locked="0"/>
    </xf>
    <xf numFmtId="0" fontId="20" fillId="0" borderId="56" xfId="0" applyFont="1" applyBorder="1" applyProtection="1">
      <alignment vertical="center"/>
      <protection locked="0"/>
    </xf>
    <xf numFmtId="0" fontId="20" fillId="0" borderId="7" xfId="0" applyFont="1" applyBorder="1" applyProtection="1">
      <alignment vertical="center"/>
      <protection locked="0"/>
    </xf>
    <xf numFmtId="0" fontId="20" fillId="0" borderId="57" xfId="0" applyFont="1" applyBorder="1" applyProtection="1">
      <alignment vertical="center"/>
      <protection locked="0"/>
    </xf>
    <xf numFmtId="0" fontId="14" fillId="3" borderId="3" xfId="0" applyFont="1" applyFill="1" applyBorder="1" applyAlignment="1">
      <alignment horizontal="distributed" vertical="center" justifyLastLine="1"/>
    </xf>
    <xf numFmtId="0" fontId="14" fillId="3" borderId="41" xfId="0" applyFont="1" applyFill="1" applyBorder="1" applyAlignment="1">
      <alignment horizontal="distributed" vertical="center" justifyLastLine="1"/>
    </xf>
    <xf numFmtId="0" fontId="20" fillId="0" borderId="40" xfId="0" applyFont="1" applyBorder="1" applyAlignment="1" applyProtection="1">
      <alignment horizontal="left" vertical="center" shrinkToFit="1"/>
      <protection locked="0"/>
    </xf>
    <xf numFmtId="0" fontId="20" fillId="0" borderId="3" xfId="0" applyFont="1" applyBorder="1" applyAlignment="1" applyProtection="1">
      <alignment horizontal="left" vertical="center" shrinkToFit="1"/>
      <protection locked="0"/>
    </xf>
    <xf numFmtId="0" fontId="20" fillId="0" borderId="42" xfId="0" applyFont="1" applyBorder="1" applyAlignment="1" applyProtection="1">
      <alignment horizontal="left" vertical="center" shrinkToFit="1"/>
      <protection locked="0"/>
    </xf>
    <xf numFmtId="177" fontId="13" fillId="0" borderId="38" xfId="0" applyNumberFormat="1" applyFont="1" applyBorder="1" applyAlignment="1" applyProtection="1">
      <alignment horizontal="right" vertical="center" shrinkToFit="1"/>
      <protection locked="0"/>
    </xf>
    <xf numFmtId="49" fontId="13" fillId="0" borderId="38" xfId="0" applyNumberFormat="1" applyFont="1" applyBorder="1" applyAlignment="1" applyProtection="1">
      <alignment vertical="center" shrinkToFit="1"/>
      <protection locked="0"/>
    </xf>
    <xf numFmtId="49" fontId="13" fillId="0" borderId="39" xfId="0" applyNumberFormat="1" applyFont="1" applyBorder="1" applyAlignment="1" applyProtection="1">
      <alignment vertical="center" shrinkToFit="1"/>
      <protection locked="0"/>
    </xf>
    <xf numFmtId="49" fontId="12" fillId="0" borderId="38" xfId="0" applyNumberFormat="1" applyFont="1" applyBorder="1" applyAlignment="1" applyProtection="1">
      <alignment vertical="center" shrinkToFit="1"/>
      <protection locked="0"/>
    </xf>
    <xf numFmtId="49" fontId="12" fillId="0" borderId="39" xfId="0" applyNumberFormat="1" applyFont="1" applyBorder="1" applyAlignment="1" applyProtection="1">
      <alignment vertical="center" shrinkToFit="1"/>
      <protection locked="0"/>
    </xf>
    <xf numFmtId="0" fontId="13" fillId="0" borderId="56" xfId="0" applyFont="1" applyBorder="1" applyAlignment="1" applyProtection="1">
      <alignment vertical="center" shrinkToFit="1"/>
      <protection locked="0"/>
    </xf>
    <xf numFmtId="0" fontId="13" fillId="0" borderId="7" xfId="0" applyFont="1" applyBorder="1" applyAlignment="1" applyProtection="1">
      <alignment vertical="center" shrinkToFit="1"/>
      <protection locked="0"/>
    </xf>
    <xf numFmtId="0" fontId="13" fillId="0" borderId="8" xfId="0" applyFont="1" applyBorder="1" applyAlignment="1" applyProtection="1">
      <alignment vertical="center" shrinkToFit="1"/>
      <protection locked="0"/>
    </xf>
    <xf numFmtId="0" fontId="13" fillId="0" borderId="57" xfId="0" applyFont="1" applyBorder="1" applyAlignment="1" applyProtection="1">
      <alignment vertical="center" shrinkToFit="1"/>
      <protection locked="0"/>
    </xf>
    <xf numFmtId="0" fontId="11" fillId="0" borderId="61" xfId="0" applyFont="1" applyBorder="1" applyAlignment="1" applyProtection="1">
      <alignment horizontal="left" vertical="center" shrinkToFit="1"/>
      <protection locked="0"/>
    </xf>
    <xf numFmtId="0" fontId="11" fillId="0" borderId="1" xfId="0" applyFont="1" applyBorder="1" applyAlignment="1" applyProtection="1">
      <alignment horizontal="left" vertical="center" shrinkToFit="1"/>
      <protection locked="0"/>
    </xf>
    <xf numFmtId="0" fontId="11" fillId="0" borderId="62" xfId="0" applyFont="1" applyBorder="1" applyAlignment="1" applyProtection="1">
      <alignment horizontal="left" vertical="center" shrinkToFit="1"/>
      <protection locked="0"/>
    </xf>
    <xf numFmtId="0" fontId="12" fillId="0" borderId="56" xfId="0" applyFont="1" applyBorder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8" xfId="0" applyFont="1" applyBorder="1" applyAlignment="1" applyProtection="1">
      <alignment horizontal="left" vertical="center" shrinkToFit="1"/>
      <protection locked="0"/>
    </xf>
    <xf numFmtId="0" fontId="21" fillId="5" borderId="63" xfId="0" applyFont="1" applyFill="1" applyBorder="1" applyAlignment="1">
      <alignment horizontal="center" vertical="center"/>
    </xf>
    <xf numFmtId="0" fontId="21" fillId="5" borderId="64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38" fontId="13" fillId="0" borderId="46" xfId="1" applyFont="1" applyFill="1" applyBorder="1" applyAlignment="1" applyProtection="1">
      <alignment horizontal="center" vertical="center"/>
      <protection locked="0"/>
    </xf>
    <xf numFmtId="38" fontId="13" fillId="0" borderId="5" xfId="1" applyFont="1" applyFill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38" fontId="13" fillId="0" borderId="46" xfId="1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38" fontId="13" fillId="0" borderId="5" xfId="1" applyFont="1" applyBorder="1" applyAlignment="1" applyProtection="1">
      <alignment horizontal="center" vertical="center"/>
      <protection locked="0"/>
    </xf>
    <xf numFmtId="178" fontId="12" fillId="0" borderId="4" xfId="0" applyNumberFormat="1" applyFont="1" applyBorder="1" applyAlignment="1" applyProtection="1">
      <alignment horizontal="center" vertical="center" shrinkToFit="1"/>
      <protection locked="0"/>
    </xf>
    <xf numFmtId="178" fontId="12" fillId="0" borderId="5" xfId="0" applyNumberFormat="1" applyFont="1" applyBorder="1" applyAlignment="1" applyProtection="1">
      <alignment horizontal="center" vertical="center" shrinkToFit="1"/>
      <protection locked="0"/>
    </xf>
    <xf numFmtId="178" fontId="12" fillId="0" borderId="6" xfId="0" applyNumberFormat="1" applyFont="1" applyBorder="1" applyAlignment="1" applyProtection="1">
      <alignment horizontal="center" vertical="center" shrinkToFit="1"/>
      <protection locked="0"/>
    </xf>
    <xf numFmtId="0" fontId="11" fillId="5" borderId="63" xfId="0" applyFont="1" applyFill="1" applyBorder="1" applyAlignment="1">
      <alignment horizontal="center" vertical="center"/>
    </xf>
    <xf numFmtId="0" fontId="11" fillId="5" borderId="64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0" borderId="5" xfId="0" applyFont="1" applyBorder="1">
      <alignment vertical="center"/>
    </xf>
    <xf numFmtId="0" fontId="3" fillId="4" borderId="6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8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0</xdr:rowOff>
    </xdr:from>
    <xdr:to>
      <xdr:col>2</xdr:col>
      <xdr:colOff>9525</xdr:colOff>
      <xdr:row>20</xdr:row>
      <xdr:rowOff>0</xdr:rowOff>
    </xdr:to>
    <xdr:sp macro="" textlink="">
      <xdr:nvSpPr>
        <xdr:cNvPr id="7212" name="Oval 1">
          <a:extLst>
            <a:ext uri="{FF2B5EF4-FFF2-40B4-BE49-F238E27FC236}">
              <a16:creationId xmlns:a16="http://schemas.microsoft.com/office/drawing/2014/main" id="{050CFDB4-4151-472A-BCC0-6538A53E99DB}"/>
            </a:ext>
          </a:extLst>
        </xdr:cNvPr>
        <xdr:cNvSpPr>
          <a:spLocks noChangeArrowheads="1"/>
        </xdr:cNvSpPr>
      </xdr:nvSpPr>
      <xdr:spPr bwMode="auto">
        <a:xfrm>
          <a:off x="438150" y="5648325"/>
          <a:ext cx="95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13</xdr:row>
      <xdr:rowOff>28575</xdr:rowOff>
    </xdr:from>
    <xdr:to>
      <xdr:col>41</xdr:col>
      <xdr:colOff>161925</xdr:colOff>
      <xdr:row>18</xdr:row>
      <xdr:rowOff>238125</xdr:rowOff>
    </xdr:to>
    <xdr:sp macro="" textlink="">
      <xdr:nvSpPr>
        <xdr:cNvPr id="10266" name="AutoShape 2">
          <a:extLst>
            <a:ext uri="{FF2B5EF4-FFF2-40B4-BE49-F238E27FC236}">
              <a16:creationId xmlns:a16="http://schemas.microsoft.com/office/drawing/2014/main" id="{B0B809A4-85C7-4212-B9D2-F537CF4B2A95}"/>
            </a:ext>
          </a:extLst>
        </xdr:cNvPr>
        <xdr:cNvSpPr>
          <a:spLocks/>
        </xdr:cNvSpPr>
      </xdr:nvSpPr>
      <xdr:spPr bwMode="auto">
        <a:xfrm>
          <a:off x="8982075" y="3619500"/>
          <a:ext cx="161925" cy="1685925"/>
        </a:xfrm>
        <a:prstGeom prst="rightBrace">
          <a:avLst>
            <a:gd name="adj1" fmla="val 8676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41</xdr:col>
      <xdr:colOff>196452</xdr:colOff>
      <xdr:row>15</xdr:row>
      <xdr:rowOff>178767</xdr:rowOff>
    </xdr:from>
    <xdr:ext cx="2750126" cy="220317"/>
    <xdr:sp macro="" textlink="">
      <xdr:nvSpPr>
        <xdr:cNvPr id="10243" name="Text Box 3">
          <a:extLst>
            <a:ext uri="{FF2B5EF4-FFF2-40B4-BE49-F238E27FC236}">
              <a16:creationId xmlns:a16="http://schemas.microsoft.com/office/drawing/2014/main" id="{C9E6CC25-BB83-4D0F-899F-6AD8C6630420}"/>
            </a:ext>
          </a:extLst>
        </xdr:cNvPr>
        <xdr:cNvSpPr txBox="1">
          <a:spLocks noChangeArrowheads="1"/>
        </xdr:cNvSpPr>
      </xdr:nvSpPr>
      <xdr:spPr bwMode="auto">
        <a:xfrm>
          <a:off x="8983265" y="4393580"/>
          <a:ext cx="2623347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「委任なし」を選んだ場合は空欄となります。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C3FD5BAB-7ED9-499F-8E69-A7B096DE950D}"/>
            </a:ext>
          </a:extLst>
        </xdr:cNvPr>
        <xdr:cNvSpPr txBox="1">
          <a:spLocks noChangeArrowheads="1"/>
        </xdr:cNvSpPr>
      </xdr:nvSpPr>
      <xdr:spPr bwMode="auto">
        <a:xfrm>
          <a:off x="10039350" y="27336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8194" name="Text Box 2">
          <a:extLst>
            <a:ext uri="{FF2B5EF4-FFF2-40B4-BE49-F238E27FC236}">
              <a16:creationId xmlns:a16="http://schemas.microsoft.com/office/drawing/2014/main" id="{FC11D260-23E6-430C-847B-3915CAA1387C}"/>
            </a:ext>
          </a:extLst>
        </xdr:cNvPr>
        <xdr:cNvSpPr txBox="1">
          <a:spLocks noChangeArrowheads="1"/>
        </xdr:cNvSpPr>
      </xdr:nvSpPr>
      <xdr:spPr bwMode="auto">
        <a:xfrm>
          <a:off x="10039350" y="27336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id="{3FC3DAAA-145C-4A89-A94F-69942F39177A}"/>
            </a:ext>
          </a:extLst>
        </xdr:cNvPr>
        <xdr:cNvSpPr txBox="1">
          <a:spLocks noChangeArrowheads="1"/>
        </xdr:cNvSpPr>
      </xdr:nvSpPr>
      <xdr:spPr bwMode="auto">
        <a:xfrm>
          <a:off x="10039350" y="27336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8196" name="Text Box 4">
          <a:extLst>
            <a:ext uri="{FF2B5EF4-FFF2-40B4-BE49-F238E27FC236}">
              <a16:creationId xmlns:a16="http://schemas.microsoft.com/office/drawing/2014/main" id="{541D5ADA-A57C-4513-87F7-675712D77A3D}"/>
            </a:ext>
          </a:extLst>
        </xdr:cNvPr>
        <xdr:cNvSpPr txBox="1">
          <a:spLocks noChangeArrowheads="1"/>
        </xdr:cNvSpPr>
      </xdr:nvSpPr>
      <xdr:spPr bwMode="auto">
        <a:xfrm>
          <a:off x="11972925" y="3314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8197" name="Text Box 5">
          <a:extLst>
            <a:ext uri="{FF2B5EF4-FFF2-40B4-BE49-F238E27FC236}">
              <a16:creationId xmlns:a16="http://schemas.microsoft.com/office/drawing/2014/main" id="{6EA90BF6-5B94-459A-A733-323E37174CB7}"/>
            </a:ext>
          </a:extLst>
        </xdr:cNvPr>
        <xdr:cNvSpPr txBox="1">
          <a:spLocks noChangeArrowheads="1"/>
        </xdr:cNvSpPr>
      </xdr:nvSpPr>
      <xdr:spPr bwMode="auto">
        <a:xfrm>
          <a:off x="11972925" y="3314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8198" name="Text Box 6">
          <a:extLst>
            <a:ext uri="{FF2B5EF4-FFF2-40B4-BE49-F238E27FC236}">
              <a16:creationId xmlns:a16="http://schemas.microsoft.com/office/drawing/2014/main" id="{25ADB641-29F3-4B34-83E8-869D10BE0041}"/>
            </a:ext>
          </a:extLst>
        </xdr:cNvPr>
        <xdr:cNvSpPr txBox="1">
          <a:spLocks noChangeArrowheads="1"/>
        </xdr:cNvSpPr>
      </xdr:nvSpPr>
      <xdr:spPr bwMode="auto">
        <a:xfrm>
          <a:off x="11972925" y="3314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8199" name="Text Box 7">
          <a:extLst>
            <a:ext uri="{FF2B5EF4-FFF2-40B4-BE49-F238E27FC236}">
              <a16:creationId xmlns:a16="http://schemas.microsoft.com/office/drawing/2014/main" id="{EFA28276-7E1F-4D2F-89D5-A4A41F1DAFDC}"/>
            </a:ext>
          </a:extLst>
        </xdr:cNvPr>
        <xdr:cNvSpPr txBox="1">
          <a:spLocks noChangeArrowheads="1"/>
        </xdr:cNvSpPr>
      </xdr:nvSpPr>
      <xdr:spPr bwMode="auto">
        <a:xfrm>
          <a:off x="11972925" y="3314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8200" name="Text Box 8">
          <a:extLst>
            <a:ext uri="{FF2B5EF4-FFF2-40B4-BE49-F238E27FC236}">
              <a16:creationId xmlns:a16="http://schemas.microsoft.com/office/drawing/2014/main" id="{819D0BD6-9CF4-49BE-A4E3-594E1C83CB90}"/>
            </a:ext>
          </a:extLst>
        </xdr:cNvPr>
        <xdr:cNvSpPr txBox="1">
          <a:spLocks noChangeArrowheads="1"/>
        </xdr:cNvSpPr>
      </xdr:nvSpPr>
      <xdr:spPr bwMode="auto">
        <a:xfrm>
          <a:off x="11972925" y="3314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8201" name="Text Box 9">
          <a:extLst>
            <a:ext uri="{FF2B5EF4-FFF2-40B4-BE49-F238E27FC236}">
              <a16:creationId xmlns:a16="http://schemas.microsoft.com/office/drawing/2014/main" id="{6E8851AC-67DF-49C4-9B9B-B7081AFC1C23}"/>
            </a:ext>
          </a:extLst>
        </xdr:cNvPr>
        <xdr:cNvSpPr txBox="1">
          <a:spLocks noChangeArrowheads="1"/>
        </xdr:cNvSpPr>
      </xdr:nvSpPr>
      <xdr:spPr bwMode="auto">
        <a:xfrm>
          <a:off x="11972925" y="3314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371475</xdr:rowOff>
    </xdr:to>
    <xdr:sp macro="" textlink="">
      <xdr:nvSpPr>
        <xdr:cNvPr id="8296" name="Line 14">
          <a:extLst>
            <a:ext uri="{FF2B5EF4-FFF2-40B4-BE49-F238E27FC236}">
              <a16:creationId xmlns:a16="http://schemas.microsoft.com/office/drawing/2014/main" id="{D2291766-0D53-4088-98A8-2CD67A624B2A}"/>
            </a:ext>
          </a:extLst>
        </xdr:cNvPr>
        <xdr:cNvSpPr>
          <a:spLocks noChangeShapeType="1"/>
        </xdr:cNvSpPr>
      </xdr:nvSpPr>
      <xdr:spPr bwMode="auto">
        <a:xfrm>
          <a:off x="11972925" y="3305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8"/>
  <sheetViews>
    <sheetView showGridLines="0" showZeros="0" tabSelected="1" zoomScale="80" zoomScaleNormal="80" zoomScaleSheetLayoutView="85" workbookViewId="0">
      <selection activeCell="AK27" sqref="AK27:AO27"/>
    </sheetView>
  </sheetViews>
  <sheetFormatPr defaultColWidth="2.875" defaultRowHeight="13.5" x14ac:dyDescent="0.15"/>
  <cols>
    <col min="1" max="16384" width="2.875" style="22"/>
  </cols>
  <sheetData>
    <row r="1" spans="1:45" ht="18.75" x14ac:dyDescent="0.15">
      <c r="A1" s="14" t="s">
        <v>153</v>
      </c>
      <c r="B1" s="5"/>
      <c r="D1" s="56" t="s">
        <v>168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7"/>
      <c r="AJ1" s="194" t="s">
        <v>164</v>
      </c>
      <c r="AK1" s="195"/>
      <c r="AL1" s="195"/>
      <c r="AM1" s="195"/>
      <c r="AN1" s="195"/>
      <c r="AO1" s="195"/>
    </row>
    <row r="2" spans="1:45" ht="18.75" x14ac:dyDescent="0.15">
      <c r="G2" s="1"/>
      <c r="H2" s="3"/>
      <c r="I2" s="3"/>
      <c r="J2" s="3"/>
      <c r="K2" s="3"/>
      <c r="L2" s="3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F2" s="196" t="s">
        <v>6</v>
      </c>
      <c r="AG2" s="197"/>
      <c r="AH2" s="197"/>
      <c r="AI2" s="198"/>
      <c r="AJ2" s="90"/>
      <c r="AK2" s="91"/>
      <c r="AL2" s="51" t="s">
        <v>120</v>
      </c>
      <c r="AM2" s="95"/>
      <c r="AN2" s="95"/>
      <c r="AO2" s="96"/>
    </row>
    <row r="3" spans="1:45" ht="12.75" customHeight="1" x14ac:dyDescent="0.1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AH3" s="125" t="s">
        <v>165</v>
      </c>
      <c r="AI3" s="126"/>
      <c r="AJ3" s="126"/>
      <c r="AK3" s="126"/>
      <c r="AL3" s="126"/>
      <c r="AM3" s="126"/>
      <c r="AN3" s="126"/>
      <c r="AO3" s="126"/>
    </row>
    <row r="4" spans="1:45" ht="18" customHeight="1" x14ac:dyDescent="0.15">
      <c r="A4" s="199" t="s">
        <v>136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89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1"/>
    </row>
    <row r="5" spans="1:45" ht="27.75" customHeight="1" x14ac:dyDescent="0.15">
      <c r="A5" s="200" t="s">
        <v>137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157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9"/>
    </row>
    <row r="6" spans="1:45" ht="23.25" customHeight="1" x14ac:dyDescent="0.15">
      <c r="A6" s="201" t="s">
        <v>138</v>
      </c>
      <c r="B6" s="202"/>
      <c r="C6" s="202"/>
      <c r="D6" s="202"/>
      <c r="E6" s="202"/>
      <c r="F6" s="202"/>
      <c r="G6" s="202"/>
      <c r="H6" s="203"/>
      <c r="I6" s="103" t="s">
        <v>0</v>
      </c>
      <c r="J6" s="103"/>
      <c r="K6" s="103"/>
      <c r="L6" s="103"/>
      <c r="M6" s="103"/>
      <c r="N6" s="103"/>
      <c r="O6" s="160" t="s">
        <v>134</v>
      </c>
      <c r="P6" s="161"/>
      <c r="Q6" s="162"/>
      <c r="R6" s="163"/>
      <c r="S6" s="164"/>
      <c r="T6" s="164"/>
      <c r="U6" s="164"/>
      <c r="V6" s="164"/>
      <c r="W6" s="164"/>
      <c r="X6" s="164"/>
      <c r="Y6" s="164"/>
      <c r="Z6" s="164"/>
      <c r="AA6" s="165"/>
      <c r="AB6" s="160" t="s">
        <v>135</v>
      </c>
      <c r="AC6" s="161"/>
      <c r="AD6" s="162"/>
      <c r="AE6" s="163"/>
      <c r="AF6" s="164"/>
      <c r="AG6" s="164"/>
      <c r="AH6" s="164"/>
      <c r="AI6" s="164"/>
      <c r="AJ6" s="164"/>
      <c r="AK6" s="164"/>
      <c r="AL6" s="164"/>
      <c r="AM6" s="164"/>
      <c r="AN6" s="164"/>
      <c r="AO6" s="166"/>
    </row>
    <row r="7" spans="1:45" ht="23.25" customHeight="1" x14ac:dyDescent="0.15">
      <c r="A7" s="204"/>
      <c r="B7" s="205"/>
      <c r="C7" s="205"/>
      <c r="D7" s="205"/>
      <c r="E7" s="205"/>
      <c r="F7" s="205"/>
      <c r="G7" s="205"/>
      <c r="H7" s="206"/>
      <c r="I7" s="87" t="s">
        <v>132</v>
      </c>
      <c r="J7" s="88"/>
      <c r="K7" s="88"/>
      <c r="L7" s="88"/>
      <c r="M7" s="88"/>
      <c r="N7" s="89"/>
      <c r="O7" s="210"/>
      <c r="P7" s="210"/>
      <c r="Q7" s="11" t="s">
        <v>42</v>
      </c>
      <c r="R7" s="168"/>
      <c r="S7" s="168"/>
      <c r="T7" s="169"/>
      <c r="U7" s="179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1"/>
    </row>
    <row r="8" spans="1:45" ht="23.25" customHeight="1" x14ac:dyDescent="0.15">
      <c r="A8" s="204"/>
      <c r="B8" s="205"/>
      <c r="C8" s="205"/>
      <c r="D8" s="205"/>
      <c r="E8" s="205"/>
      <c r="F8" s="205"/>
      <c r="G8" s="205"/>
      <c r="H8" s="206"/>
      <c r="I8" s="130" t="s">
        <v>133</v>
      </c>
      <c r="J8" s="131"/>
      <c r="K8" s="131"/>
      <c r="L8" s="131"/>
      <c r="M8" s="131"/>
      <c r="N8" s="132"/>
      <c r="O8" s="116"/>
      <c r="P8" s="117"/>
      <c r="Q8" s="117"/>
      <c r="R8" s="117"/>
      <c r="S8" s="118"/>
      <c r="T8" s="116"/>
      <c r="U8" s="117"/>
      <c r="V8" s="117"/>
      <c r="W8" s="117"/>
      <c r="X8" s="118"/>
      <c r="Y8" s="116"/>
      <c r="Z8" s="117"/>
      <c r="AA8" s="117"/>
      <c r="AB8" s="117"/>
      <c r="AC8" s="118"/>
      <c r="AD8" s="116"/>
      <c r="AE8" s="117"/>
      <c r="AF8" s="117"/>
      <c r="AG8" s="117"/>
      <c r="AH8" s="118"/>
      <c r="AI8" s="119"/>
      <c r="AJ8" s="120"/>
      <c r="AK8" s="120"/>
      <c r="AL8" s="120"/>
      <c r="AM8" s="120"/>
      <c r="AN8" s="120"/>
      <c r="AO8" s="121"/>
      <c r="AP8" s="21"/>
      <c r="AQ8" s="21"/>
      <c r="AR8" s="21"/>
      <c r="AS8" s="20" t="str">
        <f>IF(T8="南巨摩郡",Y8&amp;AD8&amp;AI8,IF(O8="山梨県",T8&amp;Y8&amp;AD8&amp;AI8,O8&amp;T8&amp;Y8&amp;AD8&amp;AI8))</f>
        <v/>
      </c>
    </row>
    <row r="9" spans="1:45" ht="23.25" customHeight="1" x14ac:dyDescent="0.15">
      <c r="A9" s="204"/>
      <c r="B9" s="205"/>
      <c r="C9" s="205"/>
      <c r="D9" s="205"/>
      <c r="E9" s="205"/>
      <c r="F9" s="205"/>
      <c r="G9" s="205"/>
      <c r="H9" s="206"/>
      <c r="I9" s="93" t="s">
        <v>121</v>
      </c>
      <c r="J9" s="93"/>
      <c r="K9" s="93"/>
      <c r="L9" s="93"/>
      <c r="M9" s="93"/>
      <c r="N9" s="93"/>
      <c r="O9" s="175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8"/>
      <c r="AA9" s="87" t="s">
        <v>122</v>
      </c>
      <c r="AB9" s="187"/>
      <c r="AC9" s="187"/>
      <c r="AD9" s="188"/>
      <c r="AE9" s="175"/>
      <c r="AF9" s="176"/>
      <c r="AG9" s="176"/>
      <c r="AH9" s="176"/>
      <c r="AI9" s="176"/>
      <c r="AJ9" s="176"/>
      <c r="AK9" s="176"/>
      <c r="AL9" s="176"/>
      <c r="AM9" s="176"/>
      <c r="AN9" s="176"/>
      <c r="AO9" s="177"/>
    </row>
    <row r="10" spans="1:45" ht="23.25" customHeight="1" x14ac:dyDescent="0.15">
      <c r="A10" s="207"/>
      <c r="B10" s="208"/>
      <c r="C10" s="208"/>
      <c r="D10" s="208"/>
      <c r="E10" s="208"/>
      <c r="F10" s="208"/>
      <c r="G10" s="208"/>
      <c r="H10" s="209"/>
      <c r="I10" s="92" t="s">
        <v>123</v>
      </c>
      <c r="J10" s="92"/>
      <c r="K10" s="92"/>
      <c r="L10" s="92"/>
      <c r="M10" s="92"/>
      <c r="N10" s="92"/>
      <c r="O10" s="170"/>
      <c r="P10" s="171"/>
      <c r="Q10" s="171"/>
      <c r="R10" s="171"/>
      <c r="S10" s="171"/>
      <c r="T10" s="171"/>
      <c r="U10" s="171"/>
      <c r="V10" s="43" t="s">
        <v>45</v>
      </c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3"/>
    </row>
    <row r="11" spans="1:45" ht="23.25" customHeight="1" x14ac:dyDescent="0.15">
      <c r="A11" s="167" t="s">
        <v>70</v>
      </c>
      <c r="B11" s="167"/>
      <c r="C11" s="167"/>
      <c r="D11" s="167"/>
      <c r="E11" s="167"/>
      <c r="F11" s="167"/>
      <c r="G11" s="167"/>
      <c r="H11" s="107"/>
      <c r="I11" s="97"/>
      <c r="J11" s="98"/>
      <c r="K11" s="98"/>
      <c r="L11" s="98"/>
      <c r="M11" s="98"/>
      <c r="N11" s="98"/>
      <c r="O11" s="99"/>
      <c r="P11" s="99"/>
      <c r="Q11" s="99"/>
      <c r="R11" s="99"/>
      <c r="S11" s="99"/>
      <c r="T11" s="99"/>
      <c r="U11" s="99"/>
      <c r="V11" s="71" t="s">
        <v>155</v>
      </c>
      <c r="W11" s="72"/>
      <c r="X11" s="72"/>
      <c r="Y11" s="72"/>
      <c r="Z11" s="72"/>
      <c r="AA11" s="72"/>
      <c r="AB11" s="72"/>
      <c r="AC11" s="174"/>
      <c r="AD11" s="104"/>
      <c r="AE11" s="105"/>
      <c r="AF11" s="105"/>
      <c r="AG11" s="105"/>
      <c r="AH11" s="105"/>
      <c r="AI11" s="105"/>
      <c r="AJ11" s="102"/>
      <c r="AK11" s="102"/>
      <c r="AL11" s="102"/>
      <c r="AM11" s="102"/>
      <c r="AN11" s="102"/>
      <c r="AO11" s="106"/>
    </row>
    <row r="12" spans="1:45" ht="23.25" customHeight="1" x14ac:dyDescent="0.15">
      <c r="A12" s="167" t="s">
        <v>5</v>
      </c>
      <c r="B12" s="167"/>
      <c r="C12" s="167"/>
      <c r="D12" s="167"/>
      <c r="E12" s="167"/>
      <c r="F12" s="167"/>
      <c r="G12" s="107"/>
      <c r="H12" s="50"/>
      <c r="I12" s="100"/>
      <c r="J12" s="101"/>
      <c r="K12" s="101"/>
      <c r="L12" s="101"/>
      <c r="M12" s="101"/>
      <c r="N12" s="101"/>
      <c r="O12" s="102"/>
      <c r="P12" s="102"/>
      <c r="Q12" s="102"/>
      <c r="R12" s="102"/>
      <c r="S12" s="102"/>
      <c r="T12" s="102"/>
      <c r="U12" s="102"/>
      <c r="V12" s="107" t="s">
        <v>71</v>
      </c>
      <c r="W12" s="108"/>
      <c r="X12" s="108"/>
      <c r="Y12" s="108"/>
      <c r="Z12" s="108"/>
      <c r="AA12" s="108"/>
      <c r="AB12" s="108"/>
      <c r="AC12" s="109"/>
      <c r="AD12" s="104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6"/>
    </row>
    <row r="13" spans="1:45" ht="23.25" customHeight="1" x14ac:dyDescent="0.15">
      <c r="A13" s="77" t="s">
        <v>124</v>
      </c>
      <c r="B13" s="78"/>
      <c r="C13" s="78"/>
      <c r="D13" s="78"/>
      <c r="E13" s="78"/>
      <c r="F13" s="78"/>
      <c r="G13" s="78"/>
      <c r="H13" s="79"/>
      <c r="I13" s="103" t="s">
        <v>54</v>
      </c>
      <c r="J13" s="103"/>
      <c r="K13" s="103"/>
      <c r="L13" s="103"/>
      <c r="M13" s="103"/>
      <c r="N13" s="103"/>
      <c r="O13" s="110" t="s">
        <v>58</v>
      </c>
      <c r="P13" s="111"/>
      <c r="Q13" s="111"/>
      <c r="R13" s="112"/>
      <c r="S13" s="113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5"/>
    </row>
    <row r="14" spans="1:45" ht="23.25" customHeight="1" x14ac:dyDescent="0.15">
      <c r="A14" s="80"/>
      <c r="B14" s="81"/>
      <c r="C14" s="81"/>
      <c r="D14" s="81"/>
      <c r="E14" s="81"/>
      <c r="F14" s="81"/>
      <c r="G14" s="81"/>
      <c r="H14" s="82"/>
      <c r="I14" s="94" t="s">
        <v>3</v>
      </c>
      <c r="J14" s="94"/>
      <c r="K14" s="94"/>
      <c r="L14" s="94"/>
      <c r="M14" s="94"/>
      <c r="N14" s="94"/>
      <c r="O14" s="133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5"/>
    </row>
    <row r="15" spans="1:45" ht="23.25" customHeight="1" x14ac:dyDescent="0.15">
      <c r="A15" s="80"/>
      <c r="B15" s="81"/>
      <c r="C15" s="81"/>
      <c r="D15" s="81"/>
      <c r="E15" s="81"/>
      <c r="F15" s="81"/>
      <c r="G15" s="81"/>
      <c r="H15" s="82"/>
      <c r="I15" s="93" t="s">
        <v>4</v>
      </c>
      <c r="J15" s="93"/>
      <c r="K15" s="93"/>
      <c r="L15" s="93"/>
      <c r="M15" s="93"/>
      <c r="N15" s="93"/>
      <c r="O15" s="122" t="s">
        <v>1</v>
      </c>
      <c r="P15" s="123"/>
      <c r="Q15" s="124"/>
      <c r="R15" s="175"/>
      <c r="S15" s="176"/>
      <c r="T15" s="176"/>
      <c r="U15" s="176"/>
      <c r="V15" s="176"/>
      <c r="W15" s="176"/>
      <c r="X15" s="176"/>
      <c r="Y15" s="176"/>
      <c r="Z15" s="176"/>
      <c r="AA15" s="178"/>
      <c r="AB15" s="122" t="s">
        <v>2</v>
      </c>
      <c r="AC15" s="123"/>
      <c r="AD15" s="124"/>
      <c r="AE15" s="175"/>
      <c r="AF15" s="176"/>
      <c r="AG15" s="176"/>
      <c r="AH15" s="176"/>
      <c r="AI15" s="176"/>
      <c r="AJ15" s="176"/>
      <c r="AK15" s="176"/>
      <c r="AL15" s="176"/>
      <c r="AM15" s="176"/>
      <c r="AN15" s="176"/>
      <c r="AO15" s="177"/>
    </row>
    <row r="16" spans="1:45" ht="23.25" customHeight="1" x14ac:dyDescent="0.15">
      <c r="A16" s="80"/>
      <c r="B16" s="81"/>
      <c r="C16" s="81"/>
      <c r="D16" s="81"/>
      <c r="E16" s="81"/>
      <c r="F16" s="81"/>
      <c r="G16" s="81"/>
      <c r="H16" s="82"/>
      <c r="I16" s="87" t="s">
        <v>132</v>
      </c>
      <c r="J16" s="88"/>
      <c r="K16" s="88"/>
      <c r="L16" s="88"/>
      <c r="M16" s="88"/>
      <c r="N16" s="89"/>
      <c r="O16" s="136"/>
      <c r="P16" s="136"/>
      <c r="Q16" s="11" t="s">
        <v>42</v>
      </c>
      <c r="R16" s="192"/>
      <c r="S16" s="192"/>
      <c r="T16" s="193"/>
      <c r="U16" s="179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1"/>
    </row>
    <row r="17" spans="1:45" ht="23.25" customHeight="1" x14ac:dyDescent="0.15">
      <c r="A17" s="80"/>
      <c r="B17" s="81"/>
      <c r="C17" s="81"/>
      <c r="D17" s="81"/>
      <c r="E17" s="81"/>
      <c r="F17" s="81"/>
      <c r="G17" s="81"/>
      <c r="H17" s="82"/>
      <c r="I17" s="130" t="s">
        <v>133</v>
      </c>
      <c r="J17" s="131"/>
      <c r="K17" s="131"/>
      <c r="L17" s="131"/>
      <c r="M17" s="131"/>
      <c r="N17" s="132"/>
      <c r="O17" s="116"/>
      <c r="P17" s="117"/>
      <c r="Q17" s="117"/>
      <c r="R17" s="117"/>
      <c r="S17" s="118"/>
      <c r="T17" s="116"/>
      <c r="U17" s="117"/>
      <c r="V17" s="117"/>
      <c r="W17" s="117"/>
      <c r="X17" s="118"/>
      <c r="Y17" s="116"/>
      <c r="Z17" s="117"/>
      <c r="AA17" s="117"/>
      <c r="AB17" s="117"/>
      <c r="AC17" s="118"/>
      <c r="AD17" s="116"/>
      <c r="AE17" s="117"/>
      <c r="AF17" s="117"/>
      <c r="AG17" s="117"/>
      <c r="AH17" s="118"/>
      <c r="AI17" s="119"/>
      <c r="AJ17" s="120"/>
      <c r="AK17" s="120"/>
      <c r="AL17" s="120"/>
      <c r="AM17" s="120"/>
      <c r="AN17" s="120"/>
      <c r="AO17" s="121"/>
      <c r="AS17" s="20" t="str">
        <f>IF(T17="南巨摩郡",Y17&amp;AD17&amp;AI17,IF(O17="山梨県",T17&amp;Y17&amp;AD17&amp;AI17,O17&amp;T17&amp;Y17&amp;AD17&amp;AI17))</f>
        <v/>
      </c>
    </row>
    <row r="18" spans="1:45" ht="23.25" customHeight="1" x14ac:dyDescent="0.15">
      <c r="A18" s="80"/>
      <c r="B18" s="81"/>
      <c r="C18" s="81"/>
      <c r="D18" s="81"/>
      <c r="E18" s="81"/>
      <c r="F18" s="81"/>
      <c r="G18" s="81"/>
      <c r="H18" s="82"/>
      <c r="I18" s="93" t="s">
        <v>125</v>
      </c>
      <c r="J18" s="93"/>
      <c r="K18" s="93"/>
      <c r="L18" s="93"/>
      <c r="M18" s="93"/>
      <c r="N18" s="93"/>
      <c r="O18" s="175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8"/>
      <c r="AA18" s="122" t="s">
        <v>126</v>
      </c>
      <c r="AB18" s="123"/>
      <c r="AC18" s="123"/>
      <c r="AD18" s="124"/>
      <c r="AE18" s="175"/>
      <c r="AF18" s="176"/>
      <c r="AG18" s="176"/>
      <c r="AH18" s="176"/>
      <c r="AI18" s="176"/>
      <c r="AJ18" s="176"/>
      <c r="AK18" s="176"/>
      <c r="AL18" s="176"/>
      <c r="AM18" s="176"/>
      <c r="AN18" s="176"/>
      <c r="AO18" s="177"/>
    </row>
    <row r="19" spans="1:45" ht="23.25" customHeight="1" x14ac:dyDescent="0.15">
      <c r="A19" s="83"/>
      <c r="B19" s="84"/>
      <c r="C19" s="84"/>
      <c r="D19" s="84"/>
      <c r="E19" s="84"/>
      <c r="F19" s="84"/>
      <c r="G19" s="84"/>
      <c r="H19" s="85"/>
      <c r="I19" s="92" t="s">
        <v>127</v>
      </c>
      <c r="J19" s="92"/>
      <c r="K19" s="92"/>
      <c r="L19" s="92"/>
      <c r="M19" s="92"/>
      <c r="N19" s="92"/>
      <c r="O19" s="185"/>
      <c r="P19" s="186"/>
      <c r="Q19" s="186"/>
      <c r="R19" s="186"/>
      <c r="S19" s="186"/>
      <c r="T19" s="186"/>
      <c r="U19" s="186"/>
      <c r="V19" s="43" t="s">
        <v>131</v>
      </c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3"/>
    </row>
    <row r="20" spans="1:45" ht="23.2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45" x14ac:dyDescent="0.15">
      <c r="A21" s="23" t="s">
        <v>59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</row>
    <row r="22" spans="1:45" ht="23.25" customHeight="1" x14ac:dyDescent="0.15">
      <c r="A22" s="71" t="s">
        <v>69</v>
      </c>
      <c r="B22" s="72"/>
      <c r="C22" s="72"/>
      <c r="D22" s="72"/>
      <c r="E22" s="72"/>
      <c r="F22" s="72"/>
      <c r="G22" s="72"/>
      <c r="H22" s="73"/>
      <c r="I22" s="74"/>
      <c r="J22" s="71" t="s">
        <v>67</v>
      </c>
      <c r="K22" s="72"/>
      <c r="L22" s="72"/>
      <c r="M22" s="72"/>
      <c r="N22" s="72"/>
      <c r="O22" s="86"/>
      <c r="P22" s="71" t="s">
        <v>68</v>
      </c>
      <c r="Q22" s="72"/>
      <c r="R22" s="72"/>
      <c r="S22" s="72"/>
      <c r="T22" s="86"/>
      <c r="U22" s="24"/>
      <c r="V22" s="71" t="s">
        <v>69</v>
      </c>
      <c r="W22" s="72"/>
      <c r="X22" s="72"/>
      <c r="Y22" s="72"/>
      <c r="Z22" s="72"/>
      <c r="AA22" s="72"/>
      <c r="AB22" s="72"/>
      <c r="AC22" s="73"/>
      <c r="AD22" s="74"/>
      <c r="AE22" s="71" t="s">
        <v>67</v>
      </c>
      <c r="AF22" s="72"/>
      <c r="AG22" s="72"/>
      <c r="AH22" s="72"/>
      <c r="AI22" s="72"/>
      <c r="AJ22" s="86"/>
      <c r="AK22" s="71" t="s">
        <v>68</v>
      </c>
      <c r="AL22" s="72"/>
      <c r="AM22" s="72"/>
      <c r="AN22" s="72"/>
      <c r="AO22" s="86"/>
    </row>
    <row r="23" spans="1:45" ht="23.25" customHeight="1" x14ac:dyDescent="0.15">
      <c r="A23" s="71" t="s">
        <v>63</v>
      </c>
      <c r="B23" s="72"/>
      <c r="C23" s="72"/>
      <c r="D23" s="72"/>
      <c r="E23" s="72"/>
      <c r="F23" s="72"/>
      <c r="G23" s="72"/>
      <c r="H23" s="73"/>
      <c r="I23" s="74"/>
      <c r="J23" s="17" t="s">
        <v>11</v>
      </c>
      <c r="K23" s="182"/>
      <c r="L23" s="182"/>
      <c r="M23" s="182"/>
      <c r="N23" s="182"/>
      <c r="O23" s="18" t="s">
        <v>12</v>
      </c>
      <c r="P23" s="68"/>
      <c r="Q23" s="69"/>
      <c r="R23" s="69"/>
      <c r="S23" s="69"/>
      <c r="T23" s="70"/>
      <c r="U23" s="24"/>
      <c r="V23" s="75" t="s">
        <v>160</v>
      </c>
      <c r="W23" s="76"/>
      <c r="X23" s="76"/>
      <c r="Y23" s="76"/>
      <c r="Z23" s="76"/>
      <c r="AA23" s="76"/>
      <c r="AB23" s="76"/>
      <c r="AC23" s="73"/>
      <c r="AD23" s="74"/>
      <c r="AE23" s="17" t="s">
        <v>11</v>
      </c>
      <c r="AF23" s="182"/>
      <c r="AG23" s="182"/>
      <c r="AH23" s="182"/>
      <c r="AI23" s="182"/>
      <c r="AJ23" s="18" t="s">
        <v>12</v>
      </c>
      <c r="AK23" s="68"/>
      <c r="AL23" s="69"/>
      <c r="AM23" s="69"/>
      <c r="AN23" s="69"/>
      <c r="AO23" s="70"/>
    </row>
    <row r="24" spans="1:45" ht="23.25" customHeight="1" x14ac:dyDescent="0.15">
      <c r="A24" s="71" t="s">
        <v>65</v>
      </c>
      <c r="B24" s="72"/>
      <c r="C24" s="72"/>
      <c r="D24" s="72"/>
      <c r="E24" s="72"/>
      <c r="F24" s="72"/>
      <c r="G24" s="72"/>
      <c r="H24" s="73"/>
      <c r="I24" s="74"/>
      <c r="J24" s="17" t="s">
        <v>11</v>
      </c>
      <c r="K24" s="182"/>
      <c r="L24" s="182"/>
      <c r="M24" s="182"/>
      <c r="N24" s="182"/>
      <c r="O24" s="18" t="s">
        <v>12</v>
      </c>
      <c r="P24" s="68"/>
      <c r="Q24" s="69"/>
      <c r="R24" s="69"/>
      <c r="S24" s="69"/>
      <c r="T24" s="70"/>
      <c r="U24" s="24"/>
      <c r="V24" s="75" t="s">
        <v>161</v>
      </c>
      <c r="W24" s="76"/>
      <c r="X24" s="76"/>
      <c r="Y24" s="76"/>
      <c r="Z24" s="76"/>
      <c r="AA24" s="76"/>
      <c r="AB24" s="76"/>
      <c r="AC24" s="73"/>
      <c r="AD24" s="74"/>
      <c r="AE24" s="17" t="s">
        <v>11</v>
      </c>
      <c r="AF24" s="182"/>
      <c r="AG24" s="182"/>
      <c r="AH24" s="182"/>
      <c r="AI24" s="182"/>
      <c r="AJ24" s="18" t="s">
        <v>12</v>
      </c>
      <c r="AK24" s="68"/>
      <c r="AL24" s="69"/>
      <c r="AM24" s="69"/>
      <c r="AN24" s="69"/>
      <c r="AO24" s="70"/>
    </row>
    <row r="25" spans="1:45" ht="23.25" customHeight="1" x14ac:dyDescent="0.15">
      <c r="A25" s="71" t="s">
        <v>10</v>
      </c>
      <c r="B25" s="72"/>
      <c r="C25" s="72"/>
      <c r="D25" s="72"/>
      <c r="E25" s="72"/>
      <c r="F25" s="72"/>
      <c r="G25" s="72"/>
      <c r="H25" s="73"/>
      <c r="I25" s="74"/>
      <c r="J25" s="17" t="s">
        <v>11</v>
      </c>
      <c r="K25" s="182"/>
      <c r="L25" s="182"/>
      <c r="M25" s="182"/>
      <c r="N25" s="182"/>
      <c r="O25" s="18" t="s">
        <v>12</v>
      </c>
      <c r="P25" s="68"/>
      <c r="Q25" s="69"/>
      <c r="R25" s="69"/>
      <c r="S25" s="69"/>
      <c r="T25" s="70"/>
      <c r="U25" s="24"/>
      <c r="V25" s="75" t="s">
        <v>156</v>
      </c>
      <c r="W25" s="76"/>
      <c r="X25" s="76"/>
      <c r="Y25" s="76"/>
      <c r="Z25" s="76"/>
      <c r="AA25" s="76"/>
      <c r="AB25" s="76"/>
      <c r="AC25" s="73"/>
      <c r="AD25" s="74"/>
      <c r="AE25" s="17" t="s">
        <v>11</v>
      </c>
      <c r="AF25" s="182"/>
      <c r="AG25" s="182"/>
      <c r="AH25" s="182"/>
      <c r="AI25" s="182"/>
      <c r="AJ25" s="18" t="s">
        <v>12</v>
      </c>
      <c r="AK25" s="68"/>
      <c r="AL25" s="69"/>
      <c r="AM25" s="69"/>
      <c r="AN25" s="69"/>
      <c r="AO25" s="70"/>
    </row>
    <row r="26" spans="1:45" ht="23.25" customHeight="1" x14ac:dyDescent="0.15">
      <c r="A26" s="71" t="s">
        <v>64</v>
      </c>
      <c r="B26" s="72"/>
      <c r="C26" s="72"/>
      <c r="D26" s="72"/>
      <c r="E26" s="72"/>
      <c r="F26" s="72"/>
      <c r="G26" s="72"/>
      <c r="H26" s="73"/>
      <c r="I26" s="74"/>
      <c r="J26" s="17" t="s">
        <v>11</v>
      </c>
      <c r="K26" s="182"/>
      <c r="L26" s="182"/>
      <c r="M26" s="182"/>
      <c r="N26" s="182"/>
      <c r="O26" s="18" t="s">
        <v>12</v>
      </c>
      <c r="P26" s="68"/>
      <c r="Q26" s="69"/>
      <c r="R26" s="69"/>
      <c r="S26" s="69"/>
      <c r="T26" s="70"/>
      <c r="U26" s="24"/>
      <c r="V26" s="75" t="s">
        <v>157</v>
      </c>
      <c r="W26" s="76"/>
      <c r="X26" s="76"/>
      <c r="Y26" s="76"/>
      <c r="Z26" s="76"/>
      <c r="AA26" s="76"/>
      <c r="AB26" s="76"/>
      <c r="AC26" s="73"/>
      <c r="AD26" s="74"/>
      <c r="AE26" s="17" t="s">
        <v>11</v>
      </c>
      <c r="AF26" s="182"/>
      <c r="AG26" s="182"/>
      <c r="AH26" s="182"/>
      <c r="AI26" s="182"/>
      <c r="AJ26" s="18" t="s">
        <v>12</v>
      </c>
      <c r="AK26" s="68"/>
      <c r="AL26" s="69"/>
      <c r="AM26" s="69"/>
      <c r="AN26" s="69"/>
      <c r="AO26" s="70"/>
    </row>
    <row r="27" spans="1:45" ht="23.25" customHeight="1" x14ac:dyDescent="0.15">
      <c r="A27" s="71" t="s">
        <v>8</v>
      </c>
      <c r="B27" s="72"/>
      <c r="C27" s="72"/>
      <c r="D27" s="72"/>
      <c r="E27" s="72"/>
      <c r="F27" s="72"/>
      <c r="G27" s="72"/>
      <c r="H27" s="73"/>
      <c r="I27" s="74"/>
      <c r="J27" s="17" t="s">
        <v>11</v>
      </c>
      <c r="K27" s="182"/>
      <c r="L27" s="182"/>
      <c r="M27" s="182"/>
      <c r="N27" s="182"/>
      <c r="O27" s="18" t="s">
        <v>12</v>
      </c>
      <c r="P27" s="68"/>
      <c r="Q27" s="69"/>
      <c r="R27" s="69"/>
      <c r="S27" s="69"/>
      <c r="T27" s="70"/>
      <c r="U27" s="24"/>
      <c r="V27" s="75" t="s">
        <v>158</v>
      </c>
      <c r="W27" s="76"/>
      <c r="X27" s="76"/>
      <c r="Y27" s="76"/>
      <c r="Z27" s="76"/>
      <c r="AA27" s="76"/>
      <c r="AB27" s="76"/>
      <c r="AC27" s="73"/>
      <c r="AD27" s="74"/>
      <c r="AE27" s="17" t="s">
        <v>11</v>
      </c>
      <c r="AF27" s="182"/>
      <c r="AG27" s="182"/>
      <c r="AH27" s="182"/>
      <c r="AI27" s="182"/>
      <c r="AJ27" s="18" t="s">
        <v>12</v>
      </c>
      <c r="AK27" s="68"/>
      <c r="AL27" s="69"/>
      <c r="AM27" s="69"/>
      <c r="AN27" s="69"/>
      <c r="AO27" s="70"/>
    </row>
    <row r="28" spans="1:45" ht="23.25" customHeight="1" x14ac:dyDescent="0.15">
      <c r="A28" s="71" t="s">
        <v>66</v>
      </c>
      <c r="B28" s="72"/>
      <c r="C28" s="72"/>
      <c r="D28" s="72"/>
      <c r="E28" s="72"/>
      <c r="F28" s="72"/>
      <c r="G28" s="72"/>
      <c r="H28" s="73"/>
      <c r="I28" s="74"/>
      <c r="J28" s="17" t="s">
        <v>11</v>
      </c>
      <c r="K28" s="182"/>
      <c r="L28" s="182"/>
      <c r="M28" s="182"/>
      <c r="N28" s="182"/>
      <c r="O28" s="18" t="s">
        <v>12</v>
      </c>
      <c r="P28" s="68"/>
      <c r="Q28" s="69"/>
      <c r="R28" s="69"/>
      <c r="S28" s="69"/>
      <c r="T28" s="70"/>
      <c r="U28" s="24"/>
      <c r="V28" s="75"/>
      <c r="W28" s="76"/>
      <c r="X28" s="76"/>
      <c r="Y28" s="76"/>
      <c r="Z28" s="76"/>
      <c r="AA28" s="76"/>
      <c r="AB28" s="76"/>
      <c r="AC28" s="183"/>
      <c r="AD28" s="184"/>
      <c r="AE28" s="17" t="s">
        <v>11</v>
      </c>
      <c r="AF28" s="182"/>
      <c r="AG28" s="182"/>
      <c r="AH28" s="182"/>
      <c r="AI28" s="182"/>
      <c r="AJ28" s="18" t="s">
        <v>12</v>
      </c>
      <c r="AK28" s="68"/>
      <c r="AL28" s="69"/>
      <c r="AM28" s="69"/>
      <c r="AN28" s="69"/>
      <c r="AO28" s="70"/>
    </row>
    <row r="29" spans="1:45" ht="23.25" customHeight="1" x14ac:dyDescent="0.15">
      <c r="A29" s="71" t="s">
        <v>7</v>
      </c>
      <c r="B29" s="72"/>
      <c r="C29" s="72"/>
      <c r="D29" s="72"/>
      <c r="E29" s="72"/>
      <c r="F29" s="72"/>
      <c r="G29" s="72"/>
      <c r="H29" s="73"/>
      <c r="I29" s="74"/>
      <c r="J29" s="17" t="s">
        <v>11</v>
      </c>
      <c r="K29" s="182"/>
      <c r="L29" s="182"/>
      <c r="M29" s="182"/>
      <c r="N29" s="182"/>
      <c r="O29" s="18" t="s">
        <v>12</v>
      </c>
      <c r="P29" s="68"/>
      <c r="Q29" s="69"/>
      <c r="R29" s="69"/>
      <c r="S29" s="69"/>
      <c r="T29" s="70"/>
      <c r="V29" s="75"/>
      <c r="W29" s="76"/>
      <c r="X29" s="76"/>
      <c r="Y29" s="76"/>
      <c r="Z29" s="76"/>
      <c r="AA29" s="76"/>
      <c r="AB29" s="76"/>
      <c r="AC29" s="183"/>
      <c r="AD29" s="184"/>
      <c r="AE29" s="17" t="s">
        <v>11</v>
      </c>
      <c r="AF29" s="182"/>
      <c r="AG29" s="182"/>
      <c r="AH29" s="182"/>
      <c r="AI29" s="182"/>
      <c r="AJ29" s="18" t="s">
        <v>12</v>
      </c>
      <c r="AK29" s="68"/>
      <c r="AL29" s="69"/>
      <c r="AM29" s="69"/>
      <c r="AN29" s="69"/>
      <c r="AO29" s="70"/>
    </row>
    <row r="30" spans="1:45" ht="23.25" customHeight="1" x14ac:dyDescent="0.15">
      <c r="A30" s="71" t="s">
        <v>9</v>
      </c>
      <c r="B30" s="72"/>
      <c r="C30" s="72"/>
      <c r="D30" s="72"/>
      <c r="E30" s="72"/>
      <c r="F30" s="72"/>
      <c r="G30" s="72"/>
      <c r="H30" s="73"/>
      <c r="I30" s="74"/>
      <c r="J30" s="17" t="s">
        <v>11</v>
      </c>
      <c r="K30" s="182"/>
      <c r="L30" s="182"/>
      <c r="M30" s="182"/>
      <c r="N30" s="182"/>
      <c r="O30" s="18" t="s">
        <v>12</v>
      </c>
      <c r="P30" s="68"/>
      <c r="Q30" s="69"/>
      <c r="R30" s="69"/>
      <c r="S30" s="69"/>
      <c r="T30" s="70"/>
      <c r="V30" s="75"/>
      <c r="W30" s="76"/>
      <c r="X30" s="76"/>
      <c r="Y30" s="76"/>
      <c r="Z30" s="76"/>
      <c r="AA30" s="76"/>
      <c r="AB30" s="76"/>
      <c r="AC30" s="183"/>
      <c r="AD30" s="184"/>
      <c r="AE30" s="17" t="s">
        <v>11</v>
      </c>
      <c r="AF30" s="182"/>
      <c r="AG30" s="182"/>
      <c r="AH30" s="182"/>
      <c r="AI30" s="182"/>
      <c r="AJ30" s="18" t="s">
        <v>12</v>
      </c>
      <c r="AK30" s="68"/>
      <c r="AL30" s="69"/>
      <c r="AM30" s="69"/>
      <c r="AN30" s="69"/>
      <c r="AO30" s="70"/>
    </row>
    <row r="31" spans="1:45" ht="23.25" customHeight="1" x14ac:dyDescent="0.15">
      <c r="A31" s="75" t="s">
        <v>159</v>
      </c>
      <c r="B31" s="76"/>
      <c r="C31" s="76"/>
      <c r="D31" s="76"/>
      <c r="E31" s="76"/>
      <c r="F31" s="76"/>
      <c r="G31" s="76"/>
      <c r="H31" s="73"/>
      <c r="I31" s="74"/>
      <c r="J31" s="17" t="s">
        <v>11</v>
      </c>
      <c r="K31" s="182"/>
      <c r="L31" s="182"/>
      <c r="M31" s="182"/>
      <c r="N31" s="182"/>
      <c r="O31" s="18" t="s">
        <v>12</v>
      </c>
      <c r="P31" s="68"/>
      <c r="Q31" s="69"/>
      <c r="R31" s="69"/>
      <c r="S31" s="69"/>
      <c r="T31" s="70"/>
      <c r="V31" s="75"/>
      <c r="W31" s="76"/>
      <c r="X31" s="76"/>
      <c r="Y31" s="76"/>
      <c r="Z31" s="76"/>
      <c r="AA31" s="76"/>
      <c r="AB31" s="76"/>
      <c r="AC31" s="183"/>
      <c r="AD31" s="184"/>
      <c r="AE31" s="17" t="s">
        <v>11</v>
      </c>
      <c r="AF31" s="182"/>
      <c r="AG31" s="182"/>
      <c r="AH31" s="182"/>
      <c r="AI31" s="182"/>
      <c r="AJ31" s="18" t="s">
        <v>12</v>
      </c>
      <c r="AK31" s="68"/>
      <c r="AL31" s="69"/>
      <c r="AM31" s="69"/>
      <c r="AN31" s="69"/>
      <c r="AO31" s="70"/>
    </row>
    <row r="32" spans="1:45" ht="23.25" customHeight="1" x14ac:dyDescent="0.15"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4" ht="14.25" thickBot="1" x14ac:dyDescent="0.2">
      <c r="A33" s="23" t="s">
        <v>60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</row>
    <row r="34" spans="1:44" ht="13.5" customHeight="1" x14ac:dyDescent="0.15">
      <c r="A34" s="66" t="s">
        <v>16</v>
      </c>
      <c r="B34" s="66"/>
      <c r="C34" s="66"/>
      <c r="D34" s="66"/>
      <c r="E34" s="66" t="s">
        <v>17</v>
      </c>
      <c r="F34" s="66"/>
      <c r="G34" s="66"/>
      <c r="H34" s="66"/>
      <c r="I34" s="66" t="s">
        <v>104</v>
      </c>
      <c r="J34" s="66"/>
      <c r="K34" s="66"/>
      <c r="L34" s="66"/>
      <c r="M34" s="66" t="s">
        <v>18</v>
      </c>
      <c r="N34" s="66"/>
      <c r="O34" s="66"/>
      <c r="P34" s="66"/>
      <c r="Q34" s="150" t="s">
        <v>35</v>
      </c>
      <c r="R34" s="151"/>
      <c r="S34" s="151"/>
      <c r="T34" s="152"/>
      <c r="U34" s="150" t="s">
        <v>36</v>
      </c>
      <c r="V34" s="151"/>
      <c r="W34" s="151"/>
      <c r="X34" s="152"/>
      <c r="Y34" s="66" t="s">
        <v>19</v>
      </c>
      <c r="Z34" s="66"/>
      <c r="AA34" s="66"/>
      <c r="AB34" s="66"/>
      <c r="AC34" s="66" t="s">
        <v>20</v>
      </c>
      <c r="AD34" s="66"/>
      <c r="AE34" s="66"/>
      <c r="AF34" s="66"/>
      <c r="AG34" s="66" t="s">
        <v>21</v>
      </c>
      <c r="AH34" s="66"/>
      <c r="AI34" s="66"/>
      <c r="AJ34" s="66"/>
      <c r="AK34" s="66" t="s">
        <v>22</v>
      </c>
      <c r="AL34" s="66"/>
      <c r="AM34" s="66"/>
      <c r="AN34" s="66"/>
    </row>
    <row r="35" spans="1:44" ht="18.75" customHeight="1" x14ac:dyDescent="0.1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153"/>
      <c r="R35" s="154"/>
      <c r="S35" s="154"/>
      <c r="T35" s="155"/>
      <c r="U35" s="153"/>
      <c r="V35" s="154"/>
      <c r="W35" s="154"/>
      <c r="X35" s="155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</row>
    <row r="36" spans="1:44" ht="18.75" customHeight="1" thickBot="1" x14ac:dyDescent="0.2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9"/>
      <c r="V36" s="60"/>
      <c r="W36" s="60"/>
      <c r="X36" s="61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</row>
    <row r="37" spans="1:44" ht="9" customHeight="1" thickBo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</row>
    <row r="38" spans="1:44" ht="13.5" customHeight="1" x14ac:dyDescent="0.15">
      <c r="A38" s="147" t="s">
        <v>23</v>
      </c>
      <c r="B38" s="148"/>
      <c r="C38" s="148"/>
      <c r="D38" s="149"/>
      <c r="E38" s="66" t="s">
        <v>7</v>
      </c>
      <c r="F38" s="66"/>
      <c r="G38" s="66"/>
      <c r="H38" s="66"/>
      <c r="I38" s="66" t="s">
        <v>9</v>
      </c>
      <c r="J38" s="66"/>
      <c r="K38" s="66"/>
      <c r="L38" s="6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47"/>
      <c r="Z38" s="148"/>
      <c r="AA38" s="148"/>
      <c r="AB38" s="149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</row>
    <row r="39" spans="1:44" ht="18.75" customHeight="1" x14ac:dyDescent="0.15">
      <c r="A39" s="63"/>
      <c r="B39" s="64"/>
      <c r="C39" s="64"/>
      <c r="D39" s="65"/>
      <c r="E39" s="67"/>
      <c r="F39" s="67"/>
      <c r="G39" s="67"/>
      <c r="H39" s="67"/>
      <c r="I39" s="67"/>
      <c r="J39" s="67"/>
      <c r="K39" s="67"/>
      <c r="L39" s="67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3"/>
      <c r="Z39" s="64"/>
      <c r="AA39" s="64"/>
      <c r="AB39" s="65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</row>
    <row r="40" spans="1:44" ht="18.75" customHeight="1" thickBot="1" x14ac:dyDescent="0.2">
      <c r="A40" s="59"/>
      <c r="B40" s="60"/>
      <c r="C40" s="60"/>
      <c r="D40" s="61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9"/>
      <c r="Z40" s="60"/>
      <c r="AA40" s="60"/>
      <c r="AB40" s="61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</row>
    <row r="41" spans="1:44" ht="9" customHeight="1" thickBo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</row>
    <row r="42" spans="1:44" x14ac:dyDescent="0.15">
      <c r="A42" s="138" t="s">
        <v>116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40"/>
    </row>
    <row r="43" spans="1:44" ht="18.75" customHeight="1" x14ac:dyDescent="0.15">
      <c r="A43" s="137" t="s">
        <v>128</v>
      </c>
      <c r="B43" s="128"/>
      <c r="C43" s="128"/>
      <c r="D43" s="129"/>
      <c r="E43" s="127" t="s">
        <v>24</v>
      </c>
      <c r="F43" s="128"/>
      <c r="G43" s="128"/>
      <c r="H43" s="129"/>
      <c r="I43" s="127" t="s">
        <v>25</v>
      </c>
      <c r="J43" s="128"/>
      <c r="K43" s="128"/>
      <c r="L43" s="129"/>
      <c r="M43" s="127" t="s">
        <v>114</v>
      </c>
      <c r="N43" s="128"/>
      <c r="O43" s="128"/>
      <c r="P43" s="129"/>
      <c r="Q43" s="127" t="s">
        <v>26</v>
      </c>
      <c r="R43" s="128"/>
      <c r="S43" s="128"/>
      <c r="T43" s="129"/>
      <c r="U43" s="127" t="s">
        <v>38</v>
      </c>
      <c r="V43" s="128"/>
      <c r="W43" s="128"/>
      <c r="X43" s="129"/>
      <c r="Y43" s="127" t="s">
        <v>27</v>
      </c>
      <c r="Z43" s="128"/>
      <c r="AA43" s="128"/>
      <c r="AB43" s="129"/>
      <c r="AC43" s="127" t="s">
        <v>113</v>
      </c>
      <c r="AD43" s="128"/>
      <c r="AE43" s="128"/>
      <c r="AF43" s="129"/>
      <c r="AG43" s="127" t="s">
        <v>28</v>
      </c>
      <c r="AH43" s="128"/>
      <c r="AI43" s="128"/>
      <c r="AJ43" s="129"/>
      <c r="AK43" s="127" t="s">
        <v>29</v>
      </c>
      <c r="AL43" s="128"/>
      <c r="AM43" s="128"/>
      <c r="AN43" s="129"/>
    </row>
    <row r="44" spans="1:44" ht="18.75" customHeight="1" thickBot="1" x14ac:dyDescent="0.2">
      <c r="A44" s="59"/>
      <c r="B44" s="60"/>
      <c r="C44" s="60"/>
      <c r="D44" s="61"/>
      <c r="E44" s="59"/>
      <c r="F44" s="60"/>
      <c r="G44" s="60"/>
      <c r="H44" s="61"/>
      <c r="I44" s="59"/>
      <c r="J44" s="60"/>
      <c r="K44" s="60"/>
      <c r="L44" s="61"/>
      <c r="M44" s="59"/>
      <c r="N44" s="60"/>
      <c r="O44" s="60"/>
      <c r="P44" s="61"/>
      <c r="Q44" s="59"/>
      <c r="R44" s="60"/>
      <c r="S44" s="60"/>
      <c r="T44" s="61"/>
      <c r="U44" s="59"/>
      <c r="V44" s="60"/>
      <c r="W44" s="60"/>
      <c r="X44" s="61"/>
      <c r="Y44" s="59"/>
      <c r="Z44" s="60"/>
      <c r="AA44" s="60"/>
      <c r="AB44" s="61"/>
      <c r="AC44" s="59"/>
      <c r="AD44" s="60"/>
      <c r="AE44" s="60"/>
      <c r="AF44" s="61"/>
      <c r="AG44" s="59"/>
      <c r="AH44" s="60"/>
      <c r="AI44" s="60"/>
      <c r="AJ44" s="61"/>
      <c r="AK44" s="59"/>
      <c r="AL44" s="60"/>
      <c r="AM44" s="60"/>
      <c r="AN44" s="61"/>
    </row>
    <row r="45" spans="1:44" ht="9" customHeight="1" thickBo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4" x14ac:dyDescent="0.15">
      <c r="A46" s="144" t="s">
        <v>116</v>
      </c>
      <c r="B46" s="145"/>
      <c r="C46" s="145"/>
      <c r="D46" s="145"/>
      <c r="E46" s="145"/>
      <c r="F46" s="145"/>
      <c r="G46" s="145"/>
      <c r="H46" s="146"/>
      <c r="I46" s="150" t="s">
        <v>37</v>
      </c>
      <c r="J46" s="151"/>
      <c r="K46" s="151"/>
      <c r="L46" s="152"/>
      <c r="M46" s="150" t="s">
        <v>39</v>
      </c>
      <c r="N46" s="151"/>
      <c r="O46" s="151"/>
      <c r="P46" s="152"/>
      <c r="Q46" s="66" t="s">
        <v>31</v>
      </c>
      <c r="R46" s="66"/>
      <c r="S46" s="66"/>
      <c r="T46" s="66"/>
      <c r="U46" s="66" t="s">
        <v>129</v>
      </c>
      <c r="V46" s="66"/>
      <c r="W46" s="66"/>
      <c r="X46" s="66"/>
      <c r="Y46" s="147" t="s">
        <v>130</v>
      </c>
      <c r="Z46" s="148"/>
      <c r="AA46" s="148"/>
      <c r="AB46" s="149"/>
      <c r="AC46" s="66" t="s">
        <v>32</v>
      </c>
      <c r="AD46" s="66"/>
      <c r="AE46" s="66"/>
      <c r="AF46" s="66"/>
      <c r="AG46" s="66" t="s">
        <v>33</v>
      </c>
      <c r="AH46" s="66"/>
      <c r="AI46" s="66"/>
      <c r="AJ46" s="66"/>
      <c r="AK46" s="66" t="s">
        <v>34</v>
      </c>
      <c r="AL46" s="66"/>
      <c r="AM46" s="66"/>
      <c r="AN46" s="66"/>
    </row>
    <row r="47" spans="1:44" ht="18.75" customHeight="1" x14ac:dyDescent="0.15">
      <c r="A47" s="141" t="s">
        <v>115</v>
      </c>
      <c r="B47" s="142"/>
      <c r="C47" s="142"/>
      <c r="D47" s="143"/>
      <c r="E47" s="62" t="s">
        <v>30</v>
      </c>
      <c r="F47" s="62"/>
      <c r="G47" s="62"/>
      <c r="H47" s="62"/>
      <c r="I47" s="153"/>
      <c r="J47" s="154"/>
      <c r="K47" s="154"/>
      <c r="L47" s="155"/>
      <c r="M47" s="153"/>
      <c r="N47" s="154"/>
      <c r="O47" s="154"/>
      <c r="P47" s="155"/>
      <c r="Q47" s="67"/>
      <c r="R47" s="67"/>
      <c r="S47" s="67"/>
      <c r="T47" s="67"/>
      <c r="U47" s="67"/>
      <c r="V47" s="67"/>
      <c r="W47" s="67"/>
      <c r="X47" s="67"/>
      <c r="Y47" s="63"/>
      <c r="Z47" s="64"/>
      <c r="AA47" s="64"/>
      <c r="AB47" s="65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</row>
    <row r="48" spans="1:44" ht="18.75" customHeight="1" thickBot="1" x14ac:dyDescent="0.2">
      <c r="A48" s="59"/>
      <c r="B48" s="60"/>
      <c r="C48" s="60"/>
      <c r="D48" s="61"/>
      <c r="E48" s="58"/>
      <c r="F48" s="58"/>
      <c r="G48" s="58"/>
      <c r="H48" s="58"/>
      <c r="I48" s="59"/>
      <c r="J48" s="60"/>
      <c r="K48" s="60"/>
      <c r="L48" s="61"/>
      <c r="M48" s="59"/>
      <c r="N48" s="60"/>
      <c r="O48" s="60"/>
      <c r="P48" s="61"/>
      <c r="Q48" s="58"/>
      <c r="R48" s="58"/>
      <c r="S48" s="58"/>
      <c r="T48" s="58"/>
      <c r="U48" s="58"/>
      <c r="V48" s="58"/>
      <c r="W48" s="58"/>
      <c r="X48" s="58"/>
      <c r="Y48" s="59"/>
      <c r="Z48" s="60"/>
      <c r="AA48" s="60"/>
      <c r="AB48" s="61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</row>
  </sheetData>
  <sheetProtection sheet="1" selectLockedCells="1"/>
  <mergeCells count="218">
    <mergeCell ref="K27:N27"/>
    <mergeCell ref="P27:T27"/>
    <mergeCell ref="K26:N26"/>
    <mergeCell ref="V29:AD29"/>
    <mergeCell ref="AJ1:AO1"/>
    <mergeCell ref="AF30:AI30"/>
    <mergeCell ref="AK30:AO30"/>
    <mergeCell ref="K31:N31"/>
    <mergeCell ref="P31:T31"/>
    <mergeCell ref="AF31:AI31"/>
    <mergeCell ref="AK31:AO31"/>
    <mergeCell ref="K30:N30"/>
    <mergeCell ref="V30:AD30"/>
    <mergeCell ref="V31:AD31"/>
    <mergeCell ref="AF2:AI2"/>
    <mergeCell ref="AA18:AD18"/>
    <mergeCell ref="A4:N4"/>
    <mergeCell ref="A5:N5"/>
    <mergeCell ref="I10:N10"/>
    <mergeCell ref="I9:N9"/>
    <mergeCell ref="I6:N6"/>
    <mergeCell ref="A6:H10"/>
    <mergeCell ref="I7:N7"/>
    <mergeCell ref="O7:P7"/>
    <mergeCell ref="P28:T28"/>
    <mergeCell ref="O6:Q6"/>
    <mergeCell ref="Y8:AC8"/>
    <mergeCell ref="A36:D36"/>
    <mergeCell ref="E36:H36"/>
    <mergeCell ref="M46:P47"/>
    <mergeCell ref="Q34:T35"/>
    <mergeCell ref="U34:X35"/>
    <mergeCell ref="O9:Z9"/>
    <mergeCell ref="O18:Z18"/>
    <mergeCell ref="R16:T16"/>
    <mergeCell ref="A38:D39"/>
    <mergeCell ref="I36:L36"/>
    <mergeCell ref="K23:N23"/>
    <mergeCell ref="P23:T23"/>
    <mergeCell ref="V22:AD22"/>
    <mergeCell ref="V23:AD23"/>
    <mergeCell ref="K25:N25"/>
    <mergeCell ref="P25:T25"/>
    <mergeCell ref="K24:N24"/>
    <mergeCell ref="V24:AD24"/>
    <mergeCell ref="V25:AD25"/>
    <mergeCell ref="P24:T24"/>
    <mergeCell ref="P26:T26"/>
    <mergeCell ref="AF24:AI24"/>
    <mergeCell ref="AK24:AO24"/>
    <mergeCell ref="AF25:AI25"/>
    <mergeCell ref="AK25:AO25"/>
    <mergeCell ref="AF26:AI26"/>
    <mergeCell ref="AK26:AO26"/>
    <mergeCell ref="AF27:AI27"/>
    <mergeCell ref="AK27:AO27"/>
    <mergeCell ref="V26:AD26"/>
    <mergeCell ref="V27:AD27"/>
    <mergeCell ref="O19:U19"/>
    <mergeCell ref="P22:T22"/>
    <mergeCell ref="AA9:AD9"/>
    <mergeCell ref="AE9:AO9"/>
    <mergeCell ref="AE18:AO18"/>
    <mergeCell ref="O4:AO4"/>
    <mergeCell ref="AK22:AO22"/>
    <mergeCell ref="AF23:AI23"/>
    <mergeCell ref="AK23:AO23"/>
    <mergeCell ref="T8:X8"/>
    <mergeCell ref="U7:AO7"/>
    <mergeCell ref="AI8:AO8"/>
    <mergeCell ref="A12:G12"/>
    <mergeCell ref="AD8:AH8"/>
    <mergeCell ref="O8:S8"/>
    <mergeCell ref="I8:N8"/>
    <mergeCell ref="A11:H11"/>
    <mergeCell ref="R7:T7"/>
    <mergeCell ref="A34:D35"/>
    <mergeCell ref="E34:H35"/>
    <mergeCell ref="O10:U10"/>
    <mergeCell ref="W10:AO10"/>
    <mergeCell ref="V11:AC11"/>
    <mergeCell ref="AK34:AN35"/>
    <mergeCell ref="AE15:AO15"/>
    <mergeCell ref="R15:AA15"/>
    <mergeCell ref="U16:AO16"/>
    <mergeCell ref="T17:X17"/>
    <mergeCell ref="AF28:AI28"/>
    <mergeCell ref="AK28:AO28"/>
    <mergeCell ref="K29:N29"/>
    <mergeCell ref="P29:T29"/>
    <mergeCell ref="AF29:AI29"/>
    <mergeCell ref="AK29:AO29"/>
    <mergeCell ref="K28:N28"/>
    <mergeCell ref="V28:AD28"/>
    <mergeCell ref="AG34:AJ35"/>
    <mergeCell ref="AG36:AJ36"/>
    <mergeCell ref="Y36:AB36"/>
    <mergeCell ref="AC36:AF36"/>
    <mergeCell ref="Y34:AB35"/>
    <mergeCell ref="AK36:AN36"/>
    <mergeCell ref="Q36:T36"/>
    <mergeCell ref="U36:X36"/>
    <mergeCell ref="I38:L39"/>
    <mergeCell ref="U38:X38"/>
    <mergeCell ref="Y38:AB38"/>
    <mergeCell ref="AC39:AF39"/>
    <mergeCell ref="AC34:AF35"/>
    <mergeCell ref="Q46:T47"/>
    <mergeCell ref="Q44:T44"/>
    <mergeCell ref="Q38:T38"/>
    <mergeCell ref="M36:P36"/>
    <mergeCell ref="Q39:T39"/>
    <mergeCell ref="A40:D40"/>
    <mergeCell ref="A44:D44"/>
    <mergeCell ref="E44:H44"/>
    <mergeCell ref="U44:X44"/>
    <mergeCell ref="Q43:T43"/>
    <mergeCell ref="I40:L40"/>
    <mergeCell ref="E40:H40"/>
    <mergeCell ref="Q40:T40"/>
    <mergeCell ref="E38:H39"/>
    <mergeCell ref="M38:P38"/>
    <mergeCell ref="AK48:AN48"/>
    <mergeCell ref="E48:H48"/>
    <mergeCell ref="U48:X48"/>
    <mergeCell ref="Y48:AB48"/>
    <mergeCell ref="AC48:AF48"/>
    <mergeCell ref="AG48:AJ48"/>
    <mergeCell ref="A43:D43"/>
    <mergeCell ref="E43:H43"/>
    <mergeCell ref="A42:AN42"/>
    <mergeCell ref="I48:L48"/>
    <mergeCell ref="M48:P48"/>
    <mergeCell ref="A48:D48"/>
    <mergeCell ref="Q48:T48"/>
    <mergeCell ref="AG46:AJ47"/>
    <mergeCell ref="AK46:AN47"/>
    <mergeCell ref="A47:D47"/>
    <mergeCell ref="E47:H47"/>
    <mergeCell ref="A46:H46"/>
    <mergeCell ref="AC46:AF47"/>
    <mergeCell ref="U46:X47"/>
    <mergeCell ref="Y46:AB47"/>
    <mergeCell ref="I46:L47"/>
    <mergeCell ref="U43:X43"/>
    <mergeCell ref="Y43:AB43"/>
    <mergeCell ref="AK40:AN40"/>
    <mergeCell ref="AK43:AN43"/>
    <mergeCell ref="AC44:AF44"/>
    <mergeCell ref="AG44:AJ44"/>
    <mergeCell ref="AK44:AN44"/>
    <mergeCell ref="AC43:AF43"/>
    <mergeCell ref="I17:N17"/>
    <mergeCell ref="O17:S17"/>
    <mergeCell ref="O14:AO14"/>
    <mergeCell ref="O16:P16"/>
    <mergeCell ref="O15:Q15"/>
    <mergeCell ref="AE22:AJ22"/>
    <mergeCell ref="I43:L43"/>
    <mergeCell ref="M43:P43"/>
    <mergeCell ref="I44:L44"/>
    <mergeCell ref="M44:P44"/>
    <mergeCell ref="Y44:AB44"/>
    <mergeCell ref="AG43:AJ43"/>
    <mergeCell ref="AC40:AF40"/>
    <mergeCell ref="AG40:AJ40"/>
    <mergeCell ref="AK39:AN39"/>
    <mergeCell ref="AC38:AF38"/>
    <mergeCell ref="AG38:AJ38"/>
    <mergeCell ref="AK38:AN38"/>
    <mergeCell ref="AJ2:AK2"/>
    <mergeCell ref="I19:N19"/>
    <mergeCell ref="I18:N18"/>
    <mergeCell ref="I15:N15"/>
    <mergeCell ref="I14:N14"/>
    <mergeCell ref="AM2:AO2"/>
    <mergeCell ref="I11:U11"/>
    <mergeCell ref="I12:U12"/>
    <mergeCell ref="I13:N13"/>
    <mergeCell ref="AD11:AO11"/>
    <mergeCell ref="V12:AC12"/>
    <mergeCell ref="O13:R13"/>
    <mergeCell ref="AD12:AO12"/>
    <mergeCell ref="S13:AO13"/>
    <mergeCell ref="AD17:AH17"/>
    <mergeCell ref="AI17:AO17"/>
    <mergeCell ref="Y17:AC17"/>
    <mergeCell ref="AB15:AD15"/>
    <mergeCell ref="AH3:AO3"/>
    <mergeCell ref="O5:AO5"/>
    <mergeCell ref="AB6:AD6"/>
    <mergeCell ref="R6:AA6"/>
    <mergeCell ref="AE6:AO6"/>
    <mergeCell ref="W19:AO19"/>
    <mergeCell ref="D1:AI1"/>
    <mergeCell ref="U40:X40"/>
    <mergeCell ref="Y40:AB40"/>
    <mergeCell ref="M40:P40"/>
    <mergeCell ref="U39:X39"/>
    <mergeCell ref="Y39:AB39"/>
    <mergeCell ref="M39:P39"/>
    <mergeCell ref="I34:L35"/>
    <mergeCell ref="M34:P35"/>
    <mergeCell ref="P30:T30"/>
    <mergeCell ref="A30:I30"/>
    <mergeCell ref="A31:I31"/>
    <mergeCell ref="A23:I23"/>
    <mergeCell ref="A28:I28"/>
    <mergeCell ref="A29:I29"/>
    <mergeCell ref="A24:I24"/>
    <mergeCell ref="A25:I25"/>
    <mergeCell ref="A26:I26"/>
    <mergeCell ref="A27:I27"/>
    <mergeCell ref="A13:H19"/>
    <mergeCell ref="J22:O22"/>
    <mergeCell ref="A22:I22"/>
    <mergeCell ref="I16:N16"/>
    <mergeCell ref="AG39:AJ39"/>
  </mergeCells>
  <phoneticPr fontId="2"/>
  <dataValidations xWindow="516" yWindow="470" count="19">
    <dataValidation type="textLength" imeMode="disabled" operator="equal" allowBlank="1" showInputMessage="1" showErrorMessage="1" errorTitle="郵便番号を正しく入力してください。" error="半角数字で下4桁を入力してください。" sqref="R16:T16 R7:T7" xr:uid="{00000000-0002-0000-0000-000000000000}">
      <formula1>4</formula1>
    </dataValidation>
    <dataValidation type="whole" imeMode="disabled" operator="lessThan" allowBlank="1" showInputMessage="1" showErrorMessage="1" errorTitle="郵便番号を正しく入力してください" error="上３桁！" sqref="O16:P16" xr:uid="{00000000-0002-0000-0000-000001000000}">
      <formula1>999</formula1>
    </dataValidation>
    <dataValidation type="whole" imeMode="disabled" operator="greaterThanOrEqual" allowBlank="1" showInputMessage="1" showErrorMessage="1" sqref="A40:AN40 Y44:AN44 A44:U44 A36:AN36 E48:AN48 A48" xr:uid="{00000000-0002-0000-0000-000002000000}">
      <formula1>0</formula1>
    </dataValidation>
    <dataValidation imeMode="disabled" allowBlank="1" showInputMessage="1" showErrorMessage="1" sqref="AD11:AD12 AE11:AI11 I11:N12 W19:AO19 W10:AO10 O10:U10 O19:U19 AJ2:AO2" xr:uid="{00000000-0002-0000-0000-000003000000}"/>
    <dataValidation type="textLength" imeMode="disabled" operator="equal" allowBlank="1" showInputMessage="1" showErrorMessage="1" errorTitle="郵便番号を正しく入力してください" error="半角数字で上3桁を入力してください。" sqref="O7:P7" xr:uid="{00000000-0002-0000-0000-000004000000}">
      <formula1>3</formula1>
    </dataValidation>
    <dataValidation imeMode="disabled" allowBlank="1" showInputMessage="1" showErrorMessage="1" promptTitle="例" prompt="○○-△△△△-□□□□_x000a_○○○-△△△-□□□□" sqref="AE9:AO9 O9:Z9 AE18:AO18 O18:Z18" xr:uid="{00000000-0002-0000-0000-000005000000}"/>
    <dataValidation imeMode="hiragana" allowBlank="1" showInputMessage="1" showErrorMessage="1" prompt="字名等" sqref="AD17:AH17 AD8:AH8" xr:uid="{00000000-0002-0000-0000-000006000000}"/>
    <dataValidation imeMode="hiragana" allowBlank="1" showInputMessage="1" showErrorMessage="1" prompt="町村名" sqref="Y17:AC17 Y8:AC8" xr:uid="{00000000-0002-0000-0000-000007000000}"/>
    <dataValidation imeMode="hiragana" allowBlank="1" showInputMessage="1" showErrorMessage="1" prompt="区・市・郡名_x000a_" sqref="T17:X17 T8:X8" xr:uid="{00000000-0002-0000-0000-000008000000}"/>
    <dataValidation imeMode="hiragana" allowBlank="1" showInputMessage="1" showErrorMessage="1" prompt="都道府県名" sqref="O17:S17 O8:S8" xr:uid="{00000000-0002-0000-0000-000009000000}"/>
    <dataValidation allowBlank="1" showInputMessage="1" showErrorMessage="1" promptTitle="例" prompt="○○測量㈱_x000a_㈲○○設計                           _x000a__x000a__x000a_" sqref="O5:AO5" xr:uid="{00000000-0002-0000-0000-00000A000000}"/>
    <dataValidation imeMode="fullKatakana" allowBlank="1" showInputMessage="1" showErrorMessage="1" prompt="㈱、㈲等の商号は省略して会社名のみ入力してください。（全角カタカナ入力）" sqref="O4:AO4" xr:uid="{00000000-0002-0000-0000-00000B000000}"/>
    <dataValidation type="list" imeMode="on" allowBlank="1" showInputMessage="1" showErrorMessage="1" sqref="O13:R13" xr:uid="{00000000-0002-0000-0000-00000C000000}">
      <formula1>"委任あり,委任なし"</formula1>
    </dataValidation>
    <dataValidation imeMode="hiragana" allowBlank="1" showInputMessage="1" showErrorMessage="1" promptTitle="例" prompt="代表取締役社長" sqref="R6:AA6 R15:AA15" xr:uid="{00000000-0002-0000-0000-00000D000000}"/>
    <dataValidation imeMode="hiragana" allowBlank="1" showInputMessage="1" showErrorMessage="1" prompt="○○○　○○○" sqref="AE6:AO6 AE15:AO15" xr:uid="{00000000-0002-0000-0000-00000E000000}"/>
    <dataValidation imeMode="disabled" allowBlank="1" showInputMessage="1" showErrorMessage="1" prompt="番地" sqref="AI17:AO17 AI8:AR8" xr:uid="{00000000-0002-0000-0000-00000F000000}"/>
    <dataValidation imeMode="hiragana" allowBlank="1" showInputMessage="1" showErrorMessage="1" promptTitle="例" prompt="○○営業所、○○支店など" sqref="O14:AO14" xr:uid="{00000000-0002-0000-0000-000010000000}"/>
    <dataValidation imeMode="hiragana" allowBlank="1" showInputMessage="1" showErrorMessage="1" sqref="AF23:AI31 K23:N31" xr:uid="{00000000-0002-0000-0000-000011000000}"/>
    <dataValidation imeMode="disabled" allowBlank="1" showInputMessage="1" showErrorMessage="1" promptTitle="例" prompt="2011/2/1_x000a_又は_x000a_H22/2/1" sqref="P23:T31 AK23:AO31" xr:uid="{00000000-0002-0000-0000-000012000000}"/>
  </dataValidations>
  <printOptions horizontalCentered="1"/>
  <pageMargins left="0.78740157480314965" right="0" top="0.55118110236220474" bottom="0" header="0.39370078740157483" footer="0.19685039370078741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Z48"/>
  <sheetViews>
    <sheetView zoomScale="80" zoomScaleNormal="80" workbookViewId="0">
      <selection activeCell="AK27" sqref="AK27:AO27"/>
    </sheetView>
  </sheetViews>
  <sheetFormatPr defaultColWidth="2.875" defaultRowHeight="13.5" x14ac:dyDescent="0.15"/>
  <cols>
    <col min="1" max="16384" width="2.875" style="22"/>
  </cols>
  <sheetData>
    <row r="1" spans="1:41" ht="19.5" thickBot="1" x14ac:dyDescent="0.2">
      <c r="A1" s="14" t="s">
        <v>153</v>
      </c>
      <c r="B1" s="5"/>
      <c r="D1" s="56" t="s">
        <v>170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194" t="s">
        <v>164</v>
      </c>
      <c r="AK1" s="195"/>
      <c r="AL1" s="195"/>
      <c r="AM1" s="195"/>
      <c r="AN1" s="195"/>
      <c r="AO1" s="195"/>
    </row>
    <row r="2" spans="1:41" ht="19.5" thickBot="1" x14ac:dyDescent="0.2">
      <c r="A2" s="258" t="s">
        <v>40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60"/>
      <c r="X2" s="260"/>
      <c r="Y2" s="260"/>
      <c r="Z2" s="260"/>
      <c r="AA2" s="260"/>
      <c r="AB2" s="261"/>
      <c r="AF2" s="196" t="s">
        <v>6</v>
      </c>
      <c r="AG2" s="197"/>
      <c r="AH2" s="197"/>
      <c r="AI2" s="198"/>
      <c r="AJ2" s="90"/>
      <c r="AK2" s="91"/>
      <c r="AL2" s="51" t="s">
        <v>120</v>
      </c>
      <c r="AM2" s="95"/>
      <c r="AN2" s="95"/>
      <c r="AO2" s="96"/>
    </row>
    <row r="3" spans="1:41" ht="12" customHeight="1" x14ac:dyDescent="0.1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AH3" s="125" t="s">
        <v>165</v>
      </c>
      <c r="AI3" s="126"/>
      <c r="AJ3" s="126"/>
      <c r="AK3" s="126"/>
      <c r="AL3" s="126"/>
      <c r="AM3" s="126"/>
      <c r="AN3" s="126"/>
      <c r="AO3" s="126"/>
    </row>
    <row r="4" spans="1:41" ht="18" customHeight="1" x14ac:dyDescent="0.15">
      <c r="A4" s="199" t="s">
        <v>144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255" t="s">
        <v>145</v>
      </c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7"/>
    </row>
    <row r="5" spans="1:41" ht="27.75" customHeight="1" x14ac:dyDescent="0.15">
      <c r="A5" s="200" t="s">
        <v>137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252" t="s">
        <v>50</v>
      </c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4"/>
    </row>
    <row r="6" spans="1:41" ht="23.25" customHeight="1" x14ac:dyDescent="0.15">
      <c r="A6" s="201" t="s">
        <v>138</v>
      </c>
      <c r="B6" s="202"/>
      <c r="C6" s="202"/>
      <c r="D6" s="202"/>
      <c r="E6" s="202"/>
      <c r="F6" s="202"/>
      <c r="G6" s="202"/>
      <c r="H6" s="203"/>
      <c r="I6" s="103" t="s">
        <v>0</v>
      </c>
      <c r="J6" s="103"/>
      <c r="K6" s="103"/>
      <c r="L6" s="103"/>
      <c r="M6" s="103"/>
      <c r="N6" s="103"/>
      <c r="O6" s="160" t="s">
        <v>134</v>
      </c>
      <c r="P6" s="161"/>
      <c r="Q6" s="162"/>
      <c r="R6" s="248" t="s">
        <v>41</v>
      </c>
      <c r="S6" s="249"/>
      <c r="T6" s="249"/>
      <c r="U6" s="249"/>
      <c r="V6" s="249"/>
      <c r="W6" s="249"/>
      <c r="X6" s="249"/>
      <c r="Y6" s="249"/>
      <c r="Z6" s="249"/>
      <c r="AA6" s="251"/>
      <c r="AB6" s="160" t="s">
        <v>139</v>
      </c>
      <c r="AC6" s="161"/>
      <c r="AD6" s="162"/>
      <c r="AE6" s="248" t="s">
        <v>51</v>
      </c>
      <c r="AF6" s="249"/>
      <c r="AG6" s="249"/>
      <c r="AH6" s="249"/>
      <c r="AI6" s="249"/>
      <c r="AJ6" s="249"/>
      <c r="AK6" s="249"/>
      <c r="AL6" s="249"/>
      <c r="AM6" s="249"/>
      <c r="AN6" s="249"/>
      <c r="AO6" s="250"/>
    </row>
    <row r="7" spans="1:41" ht="23.25" customHeight="1" x14ac:dyDescent="0.15">
      <c r="A7" s="204"/>
      <c r="B7" s="205"/>
      <c r="C7" s="205"/>
      <c r="D7" s="205"/>
      <c r="E7" s="205"/>
      <c r="F7" s="205"/>
      <c r="G7" s="205"/>
      <c r="H7" s="206"/>
      <c r="I7" s="87" t="s">
        <v>132</v>
      </c>
      <c r="J7" s="225"/>
      <c r="K7" s="225"/>
      <c r="L7" s="225"/>
      <c r="M7" s="225"/>
      <c r="N7" s="226"/>
      <c r="O7" s="243">
        <v>400</v>
      </c>
      <c r="P7" s="243"/>
      <c r="Q7" s="11" t="s">
        <v>146</v>
      </c>
      <c r="R7" s="246" t="s">
        <v>147</v>
      </c>
      <c r="S7" s="246"/>
      <c r="T7" s="247"/>
      <c r="U7" s="179"/>
      <c r="V7" s="231"/>
      <c r="W7" s="231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2"/>
    </row>
    <row r="8" spans="1:41" ht="23.25" customHeight="1" x14ac:dyDescent="0.15">
      <c r="A8" s="204"/>
      <c r="B8" s="205"/>
      <c r="C8" s="205"/>
      <c r="D8" s="205"/>
      <c r="E8" s="205"/>
      <c r="F8" s="205"/>
      <c r="G8" s="205"/>
      <c r="H8" s="206"/>
      <c r="I8" s="130" t="s">
        <v>133</v>
      </c>
      <c r="J8" s="238"/>
      <c r="K8" s="238"/>
      <c r="L8" s="238"/>
      <c r="M8" s="238"/>
      <c r="N8" s="239"/>
      <c r="O8" s="218" t="s">
        <v>43</v>
      </c>
      <c r="P8" s="219"/>
      <c r="Q8" s="219"/>
      <c r="R8" s="219"/>
      <c r="S8" s="220"/>
      <c r="T8" s="218" t="s">
        <v>44</v>
      </c>
      <c r="U8" s="219"/>
      <c r="V8" s="219"/>
      <c r="W8" s="219"/>
      <c r="X8" s="220"/>
      <c r="Y8" s="218" t="s">
        <v>140</v>
      </c>
      <c r="Z8" s="219"/>
      <c r="AA8" s="219"/>
      <c r="AB8" s="219"/>
      <c r="AC8" s="220"/>
      <c r="AD8" s="218" t="s">
        <v>48</v>
      </c>
      <c r="AE8" s="219"/>
      <c r="AF8" s="219"/>
      <c r="AG8" s="219"/>
      <c r="AH8" s="220"/>
      <c r="AI8" s="211">
        <v>1134</v>
      </c>
      <c r="AJ8" s="212"/>
      <c r="AK8" s="212"/>
      <c r="AL8" s="212"/>
      <c r="AM8" s="212"/>
      <c r="AN8" s="212"/>
      <c r="AO8" s="213"/>
    </row>
    <row r="9" spans="1:41" ht="23.25" customHeight="1" x14ac:dyDescent="0.15">
      <c r="A9" s="204"/>
      <c r="B9" s="205"/>
      <c r="C9" s="205"/>
      <c r="D9" s="205"/>
      <c r="E9" s="205"/>
      <c r="F9" s="205"/>
      <c r="G9" s="205"/>
      <c r="H9" s="206"/>
      <c r="I9" s="93" t="s">
        <v>121</v>
      </c>
      <c r="J9" s="93"/>
      <c r="K9" s="93"/>
      <c r="L9" s="93"/>
      <c r="M9" s="93"/>
      <c r="N9" s="93"/>
      <c r="O9" s="214" t="s">
        <v>148</v>
      </c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6"/>
      <c r="AA9" s="122" t="s">
        <v>122</v>
      </c>
      <c r="AB9" s="123"/>
      <c r="AC9" s="123"/>
      <c r="AD9" s="124"/>
      <c r="AE9" s="214" t="s">
        <v>141</v>
      </c>
      <c r="AF9" s="215"/>
      <c r="AG9" s="215"/>
      <c r="AH9" s="215"/>
      <c r="AI9" s="215"/>
      <c r="AJ9" s="215"/>
      <c r="AK9" s="215"/>
      <c r="AL9" s="215"/>
      <c r="AM9" s="215"/>
      <c r="AN9" s="215"/>
      <c r="AO9" s="217"/>
    </row>
    <row r="10" spans="1:41" ht="23.25" customHeight="1" x14ac:dyDescent="0.15">
      <c r="A10" s="207"/>
      <c r="B10" s="208"/>
      <c r="C10" s="208"/>
      <c r="D10" s="208"/>
      <c r="E10" s="208"/>
      <c r="F10" s="208"/>
      <c r="G10" s="208"/>
      <c r="H10" s="209"/>
      <c r="I10" s="92" t="s">
        <v>123</v>
      </c>
      <c r="J10" s="92"/>
      <c r="K10" s="92"/>
      <c r="L10" s="92"/>
      <c r="M10" s="92"/>
      <c r="N10" s="92"/>
      <c r="O10" s="170"/>
      <c r="P10" s="171"/>
      <c r="Q10" s="171"/>
      <c r="R10" s="171"/>
      <c r="S10" s="171"/>
      <c r="T10" s="171"/>
      <c r="U10" s="171"/>
      <c r="V10" s="2" t="s">
        <v>149</v>
      </c>
      <c r="W10" s="233" t="s">
        <v>166</v>
      </c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4"/>
    </row>
    <row r="11" spans="1:41" ht="23.25" customHeight="1" x14ac:dyDescent="0.15">
      <c r="A11" s="167" t="s">
        <v>70</v>
      </c>
      <c r="B11" s="167"/>
      <c r="C11" s="167"/>
      <c r="D11" s="167"/>
      <c r="E11" s="167"/>
      <c r="F11" s="167"/>
      <c r="G11" s="167"/>
      <c r="H11" s="107"/>
      <c r="I11" s="267">
        <v>20</v>
      </c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71" t="s">
        <v>155</v>
      </c>
      <c r="W11" s="72"/>
      <c r="X11" s="72"/>
      <c r="Y11" s="72"/>
      <c r="Z11" s="72"/>
      <c r="AA11" s="72"/>
      <c r="AB11" s="72"/>
      <c r="AC11" s="174"/>
      <c r="AD11" s="265">
        <v>30000</v>
      </c>
      <c r="AE11" s="268"/>
      <c r="AF11" s="268"/>
      <c r="AG11" s="268"/>
      <c r="AH11" s="268"/>
      <c r="AI11" s="268"/>
      <c r="AJ11" s="264"/>
      <c r="AK11" s="264"/>
      <c r="AL11" s="264"/>
      <c r="AM11" s="264"/>
      <c r="AN11" s="264"/>
      <c r="AO11" s="266"/>
    </row>
    <row r="12" spans="1:41" ht="23.25" customHeight="1" x14ac:dyDescent="0.15">
      <c r="A12" s="167" t="s">
        <v>5</v>
      </c>
      <c r="B12" s="167"/>
      <c r="C12" s="167"/>
      <c r="D12" s="167"/>
      <c r="E12" s="167"/>
      <c r="F12" s="167"/>
      <c r="G12" s="107"/>
      <c r="H12" s="50"/>
      <c r="I12" s="262">
        <v>30</v>
      </c>
      <c r="J12" s="263"/>
      <c r="K12" s="263"/>
      <c r="L12" s="263"/>
      <c r="M12" s="263"/>
      <c r="N12" s="263"/>
      <c r="O12" s="264"/>
      <c r="P12" s="264"/>
      <c r="Q12" s="264"/>
      <c r="R12" s="264"/>
      <c r="S12" s="264"/>
      <c r="T12" s="264"/>
      <c r="U12" s="264"/>
      <c r="V12" s="107" t="s">
        <v>71</v>
      </c>
      <c r="W12" s="108"/>
      <c r="X12" s="108"/>
      <c r="Y12" s="108"/>
      <c r="Z12" s="108"/>
      <c r="AA12" s="108"/>
      <c r="AB12" s="108"/>
      <c r="AC12" s="109"/>
      <c r="AD12" s="265">
        <v>25</v>
      </c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6"/>
    </row>
    <row r="13" spans="1:41" ht="23.25" customHeight="1" x14ac:dyDescent="0.15">
      <c r="A13" s="77" t="s">
        <v>124</v>
      </c>
      <c r="B13" s="78"/>
      <c r="C13" s="78"/>
      <c r="D13" s="78"/>
      <c r="E13" s="78"/>
      <c r="F13" s="78"/>
      <c r="G13" s="78"/>
      <c r="H13" s="79"/>
      <c r="I13" s="103" t="s">
        <v>54</v>
      </c>
      <c r="J13" s="103"/>
      <c r="K13" s="103"/>
      <c r="L13" s="103"/>
      <c r="M13" s="103"/>
      <c r="N13" s="103"/>
      <c r="O13" s="235" t="s">
        <v>58</v>
      </c>
      <c r="P13" s="236"/>
      <c r="Q13" s="236"/>
      <c r="R13" s="237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1"/>
    </row>
    <row r="14" spans="1:41" ht="23.25" customHeight="1" x14ac:dyDescent="0.15">
      <c r="A14" s="80"/>
      <c r="B14" s="81"/>
      <c r="C14" s="81"/>
      <c r="D14" s="81"/>
      <c r="E14" s="81"/>
      <c r="F14" s="81"/>
      <c r="G14" s="81"/>
      <c r="H14" s="82"/>
      <c r="I14" s="94" t="s">
        <v>3</v>
      </c>
      <c r="J14" s="94"/>
      <c r="K14" s="94"/>
      <c r="L14" s="94"/>
      <c r="M14" s="94"/>
      <c r="N14" s="94"/>
      <c r="O14" s="240" t="s">
        <v>53</v>
      </c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41"/>
      <c r="AL14" s="241"/>
      <c r="AM14" s="241"/>
      <c r="AN14" s="241"/>
      <c r="AO14" s="242"/>
    </row>
    <row r="15" spans="1:41" ht="23.25" customHeight="1" x14ac:dyDescent="0.15">
      <c r="A15" s="80"/>
      <c r="B15" s="81"/>
      <c r="C15" s="81"/>
      <c r="D15" s="81"/>
      <c r="E15" s="81"/>
      <c r="F15" s="81"/>
      <c r="G15" s="81"/>
      <c r="H15" s="82"/>
      <c r="I15" s="93" t="s">
        <v>4</v>
      </c>
      <c r="J15" s="93"/>
      <c r="K15" s="93"/>
      <c r="L15" s="93"/>
      <c r="M15" s="93"/>
      <c r="N15" s="93"/>
      <c r="O15" s="122" t="s">
        <v>1</v>
      </c>
      <c r="P15" s="123"/>
      <c r="Q15" s="124"/>
      <c r="R15" s="214" t="s">
        <v>46</v>
      </c>
      <c r="S15" s="215"/>
      <c r="T15" s="215"/>
      <c r="U15" s="215"/>
      <c r="V15" s="215"/>
      <c r="W15" s="215"/>
      <c r="X15" s="215"/>
      <c r="Y15" s="215"/>
      <c r="Z15" s="215"/>
      <c r="AA15" s="216"/>
      <c r="AB15" s="122" t="s">
        <v>2</v>
      </c>
      <c r="AC15" s="123"/>
      <c r="AD15" s="124"/>
      <c r="AE15" s="214" t="s">
        <v>52</v>
      </c>
      <c r="AF15" s="215"/>
      <c r="AG15" s="215"/>
      <c r="AH15" s="215"/>
      <c r="AI15" s="215"/>
      <c r="AJ15" s="215"/>
      <c r="AK15" s="215"/>
      <c r="AL15" s="215"/>
      <c r="AM15" s="215"/>
      <c r="AN15" s="215"/>
      <c r="AO15" s="217"/>
    </row>
    <row r="16" spans="1:41" ht="23.25" customHeight="1" x14ac:dyDescent="0.15">
      <c r="A16" s="80"/>
      <c r="B16" s="81"/>
      <c r="C16" s="81"/>
      <c r="D16" s="81"/>
      <c r="E16" s="81"/>
      <c r="F16" s="81"/>
      <c r="G16" s="81"/>
      <c r="H16" s="82"/>
      <c r="I16" s="87" t="s">
        <v>132</v>
      </c>
      <c r="J16" s="225"/>
      <c r="K16" s="225"/>
      <c r="L16" s="225"/>
      <c r="M16" s="225"/>
      <c r="N16" s="226"/>
      <c r="O16" s="243">
        <v>400</v>
      </c>
      <c r="P16" s="243"/>
      <c r="Q16" s="11" t="s">
        <v>146</v>
      </c>
      <c r="R16" s="244" t="s">
        <v>150</v>
      </c>
      <c r="S16" s="244"/>
      <c r="T16" s="245"/>
      <c r="U16" s="179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2"/>
    </row>
    <row r="17" spans="1:52" ht="23.25" customHeight="1" x14ac:dyDescent="0.15">
      <c r="A17" s="80"/>
      <c r="B17" s="81"/>
      <c r="C17" s="81"/>
      <c r="D17" s="81"/>
      <c r="E17" s="81"/>
      <c r="F17" s="81"/>
      <c r="G17" s="81"/>
      <c r="H17" s="82"/>
      <c r="I17" s="130" t="s">
        <v>133</v>
      </c>
      <c r="J17" s="238"/>
      <c r="K17" s="238"/>
      <c r="L17" s="238"/>
      <c r="M17" s="238"/>
      <c r="N17" s="239"/>
      <c r="O17" s="218" t="s">
        <v>43</v>
      </c>
      <c r="P17" s="219"/>
      <c r="Q17" s="219"/>
      <c r="R17" s="219"/>
      <c r="S17" s="220"/>
      <c r="T17" s="218" t="s">
        <v>44</v>
      </c>
      <c r="U17" s="219"/>
      <c r="V17" s="219"/>
      <c r="W17" s="219"/>
      <c r="X17" s="220"/>
      <c r="Y17" s="218" t="s">
        <v>140</v>
      </c>
      <c r="Z17" s="219"/>
      <c r="AA17" s="219"/>
      <c r="AB17" s="219"/>
      <c r="AC17" s="220"/>
      <c r="AD17" s="218" t="s">
        <v>49</v>
      </c>
      <c r="AE17" s="219"/>
      <c r="AF17" s="219"/>
      <c r="AG17" s="219"/>
      <c r="AH17" s="220"/>
      <c r="AI17" s="211" t="s">
        <v>142</v>
      </c>
      <c r="AJ17" s="212"/>
      <c r="AK17" s="212"/>
      <c r="AL17" s="212"/>
      <c r="AM17" s="212"/>
      <c r="AN17" s="212"/>
      <c r="AO17" s="213"/>
    </row>
    <row r="18" spans="1:52" ht="23.25" customHeight="1" x14ac:dyDescent="0.15">
      <c r="A18" s="80"/>
      <c r="B18" s="81"/>
      <c r="C18" s="81"/>
      <c r="D18" s="81"/>
      <c r="E18" s="81"/>
      <c r="F18" s="81"/>
      <c r="G18" s="81"/>
      <c r="H18" s="82"/>
      <c r="I18" s="93" t="s">
        <v>125</v>
      </c>
      <c r="J18" s="93"/>
      <c r="K18" s="93"/>
      <c r="L18" s="93"/>
      <c r="M18" s="93"/>
      <c r="N18" s="93"/>
      <c r="O18" s="214" t="s">
        <v>151</v>
      </c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6"/>
      <c r="AA18" s="122" t="s">
        <v>126</v>
      </c>
      <c r="AB18" s="123"/>
      <c r="AC18" s="123"/>
      <c r="AD18" s="124"/>
      <c r="AE18" s="214" t="s">
        <v>143</v>
      </c>
      <c r="AF18" s="215"/>
      <c r="AG18" s="215"/>
      <c r="AH18" s="215"/>
      <c r="AI18" s="215"/>
      <c r="AJ18" s="215"/>
      <c r="AK18" s="215"/>
      <c r="AL18" s="215"/>
      <c r="AM18" s="215"/>
      <c r="AN18" s="215"/>
      <c r="AO18" s="217"/>
    </row>
    <row r="19" spans="1:52" ht="23.25" customHeight="1" x14ac:dyDescent="0.15">
      <c r="A19" s="83"/>
      <c r="B19" s="84"/>
      <c r="C19" s="84"/>
      <c r="D19" s="84"/>
      <c r="E19" s="84"/>
      <c r="F19" s="84"/>
      <c r="G19" s="84"/>
      <c r="H19" s="85"/>
      <c r="I19" s="92" t="s">
        <v>127</v>
      </c>
      <c r="J19" s="92"/>
      <c r="K19" s="92"/>
      <c r="L19" s="92"/>
      <c r="M19" s="92"/>
      <c r="N19" s="92"/>
      <c r="O19" s="170"/>
      <c r="P19" s="171"/>
      <c r="Q19" s="171"/>
      <c r="R19" s="171"/>
      <c r="S19" s="171"/>
      <c r="T19" s="171"/>
      <c r="U19" s="171"/>
      <c r="V19" s="29" t="s">
        <v>152</v>
      </c>
      <c r="W19" s="233" t="s">
        <v>167</v>
      </c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4"/>
    </row>
    <row r="20" spans="1:52" ht="23.2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52" x14ac:dyDescent="0.15">
      <c r="A21" s="23" t="s">
        <v>59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52" ht="23.25" customHeight="1" x14ac:dyDescent="0.15">
      <c r="A22" s="71" t="s">
        <v>69</v>
      </c>
      <c r="B22" s="72"/>
      <c r="C22" s="72"/>
      <c r="D22" s="72"/>
      <c r="E22" s="72"/>
      <c r="F22" s="72"/>
      <c r="G22" s="72"/>
      <c r="H22" s="73"/>
      <c r="I22" s="74"/>
      <c r="J22" s="71" t="s">
        <v>67</v>
      </c>
      <c r="K22" s="72"/>
      <c r="L22" s="72"/>
      <c r="M22" s="72"/>
      <c r="N22" s="72"/>
      <c r="O22" s="86"/>
      <c r="P22" s="71" t="s">
        <v>68</v>
      </c>
      <c r="Q22" s="72"/>
      <c r="R22" s="72"/>
      <c r="S22" s="72"/>
      <c r="T22" s="86"/>
      <c r="U22" s="24"/>
      <c r="V22" s="71" t="s">
        <v>69</v>
      </c>
      <c r="W22" s="72"/>
      <c r="X22" s="72"/>
      <c r="Y22" s="72"/>
      <c r="Z22" s="72"/>
      <c r="AA22" s="72"/>
      <c r="AB22" s="72"/>
      <c r="AC22" s="73"/>
      <c r="AD22" s="74"/>
      <c r="AE22" s="71" t="s">
        <v>67</v>
      </c>
      <c r="AF22" s="72"/>
      <c r="AG22" s="72"/>
      <c r="AH22" s="72"/>
      <c r="AI22" s="72"/>
      <c r="AJ22" s="86"/>
      <c r="AK22" s="71" t="s">
        <v>68</v>
      </c>
      <c r="AL22" s="72"/>
      <c r="AM22" s="72"/>
      <c r="AN22" s="72"/>
      <c r="AO22" s="86"/>
    </row>
    <row r="23" spans="1:52" ht="23.25" customHeight="1" x14ac:dyDescent="0.15">
      <c r="A23" s="71" t="s">
        <v>63</v>
      </c>
      <c r="B23" s="72"/>
      <c r="C23" s="72"/>
      <c r="D23" s="72"/>
      <c r="E23" s="72"/>
      <c r="F23" s="72"/>
      <c r="G23" s="72"/>
      <c r="H23" s="73"/>
      <c r="I23" s="74"/>
      <c r="J23" s="17" t="s">
        <v>11</v>
      </c>
      <c r="K23" s="221" t="s">
        <v>154</v>
      </c>
      <c r="L23" s="221"/>
      <c r="M23" s="221"/>
      <c r="N23" s="221"/>
      <c r="O23" s="18" t="s">
        <v>12</v>
      </c>
      <c r="P23" s="222">
        <v>40606</v>
      </c>
      <c r="Q23" s="223"/>
      <c r="R23" s="223"/>
      <c r="S23" s="223"/>
      <c r="T23" s="224"/>
      <c r="U23" s="24"/>
      <c r="V23" s="75" t="s">
        <v>160</v>
      </c>
      <c r="W23" s="76"/>
      <c r="X23" s="76"/>
      <c r="Y23" s="76"/>
      <c r="Z23" s="76"/>
      <c r="AA23" s="76"/>
      <c r="AB23" s="76"/>
      <c r="AC23" s="73"/>
      <c r="AD23" s="74"/>
      <c r="AE23" s="17" t="s">
        <v>11</v>
      </c>
      <c r="AF23" s="221"/>
      <c r="AG23" s="221"/>
      <c r="AH23" s="221"/>
      <c r="AI23" s="221"/>
      <c r="AJ23" s="18" t="s">
        <v>12</v>
      </c>
      <c r="AK23" s="222"/>
      <c r="AL23" s="223"/>
      <c r="AM23" s="223"/>
      <c r="AN23" s="223"/>
      <c r="AO23" s="224"/>
    </row>
    <row r="24" spans="1:52" ht="23.25" customHeight="1" x14ac:dyDescent="0.15">
      <c r="A24" s="71" t="s">
        <v>65</v>
      </c>
      <c r="B24" s="72"/>
      <c r="C24" s="72"/>
      <c r="D24" s="72"/>
      <c r="E24" s="72"/>
      <c r="F24" s="72"/>
      <c r="G24" s="72"/>
      <c r="H24" s="73"/>
      <c r="I24" s="74"/>
      <c r="J24" s="17" t="s">
        <v>11</v>
      </c>
      <c r="K24" s="221"/>
      <c r="L24" s="221"/>
      <c r="M24" s="221"/>
      <c r="N24" s="221"/>
      <c r="O24" s="18" t="s">
        <v>12</v>
      </c>
      <c r="P24" s="222"/>
      <c r="Q24" s="223"/>
      <c r="R24" s="223"/>
      <c r="S24" s="223"/>
      <c r="T24" s="224"/>
      <c r="U24" s="24"/>
      <c r="V24" s="75" t="s">
        <v>161</v>
      </c>
      <c r="W24" s="76"/>
      <c r="X24" s="76"/>
      <c r="Y24" s="76"/>
      <c r="Z24" s="76"/>
      <c r="AA24" s="76"/>
      <c r="AB24" s="76"/>
      <c r="AC24" s="73"/>
      <c r="AD24" s="74"/>
      <c r="AE24" s="17" t="s">
        <v>11</v>
      </c>
      <c r="AF24" s="221">
        <v>11</v>
      </c>
      <c r="AG24" s="221"/>
      <c r="AH24" s="221"/>
      <c r="AI24" s="221"/>
      <c r="AJ24" s="18" t="s">
        <v>12</v>
      </c>
      <c r="AK24" s="222">
        <v>40552</v>
      </c>
      <c r="AL24" s="223"/>
      <c r="AM24" s="223"/>
      <c r="AN24" s="223"/>
      <c r="AO24" s="224"/>
    </row>
    <row r="25" spans="1:52" ht="23.25" customHeight="1" x14ac:dyDescent="0.15">
      <c r="A25" s="71" t="s">
        <v>10</v>
      </c>
      <c r="B25" s="72"/>
      <c r="C25" s="72"/>
      <c r="D25" s="72"/>
      <c r="E25" s="72"/>
      <c r="F25" s="72"/>
      <c r="G25" s="72"/>
      <c r="H25" s="73"/>
      <c r="I25" s="74"/>
      <c r="J25" s="17" t="s">
        <v>11</v>
      </c>
      <c r="K25" s="221"/>
      <c r="L25" s="221"/>
      <c r="M25" s="221"/>
      <c r="N25" s="221"/>
      <c r="O25" s="18" t="s">
        <v>12</v>
      </c>
      <c r="P25" s="222"/>
      <c r="Q25" s="223"/>
      <c r="R25" s="223"/>
      <c r="S25" s="223"/>
      <c r="T25" s="224"/>
      <c r="U25" s="24"/>
      <c r="V25" s="75" t="s">
        <v>156</v>
      </c>
      <c r="W25" s="76"/>
      <c r="X25" s="76"/>
      <c r="Y25" s="76"/>
      <c r="Z25" s="76"/>
      <c r="AA25" s="76"/>
      <c r="AB25" s="76"/>
      <c r="AC25" s="73"/>
      <c r="AD25" s="74"/>
      <c r="AE25" s="17" t="s">
        <v>11</v>
      </c>
      <c r="AF25" s="221">
        <v>11</v>
      </c>
      <c r="AG25" s="221"/>
      <c r="AH25" s="221"/>
      <c r="AI25" s="221"/>
      <c r="AJ25" s="18" t="s">
        <v>12</v>
      </c>
      <c r="AK25" s="222">
        <v>40552</v>
      </c>
      <c r="AL25" s="223"/>
      <c r="AM25" s="223"/>
      <c r="AN25" s="223"/>
      <c r="AO25" s="224"/>
    </row>
    <row r="26" spans="1:52" ht="23.25" customHeight="1" x14ac:dyDescent="0.15">
      <c r="A26" s="71" t="s">
        <v>64</v>
      </c>
      <c r="B26" s="72"/>
      <c r="C26" s="72"/>
      <c r="D26" s="72"/>
      <c r="E26" s="72"/>
      <c r="F26" s="72"/>
      <c r="G26" s="72"/>
      <c r="H26" s="73"/>
      <c r="I26" s="74"/>
      <c r="J26" s="17" t="s">
        <v>11</v>
      </c>
      <c r="K26" s="221"/>
      <c r="L26" s="221"/>
      <c r="M26" s="221"/>
      <c r="N26" s="221"/>
      <c r="O26" s="18" t="s">
        <v>12</v>
      </c>
      <c r="P26" s="222"/>
      <c r="Q26" s="223"/>
      <c r="R26" s="223"/>
      <c r="S26" s="223"/>
      <c r="T26" s="224"/>
      <c r="U26" s="24"/>
      <c r="V26" s="75" t="s">
        <v>157</v>
      </c>
      <c r="W26" s="76"/>
      <c r="X26" s="76"/>
      <c r="Y26" s="76"/>
      <c r="Z26" s="76"/>
      <c r="AA26" s="76"/>
      <c r="AB26" s="76"/>
      <c r="AC26" s="73"/>
      <c r="AD26" s="74"/>
      <c r="AE26" s="17" t="s">
        <v>11</v>
      </c>
      <c r="AF26" s="221"/>
      <c r="AG26" s="221"/>
      <c r="AH26" s="221"/>
      <c r="AI26" s="221"/>
      <c r="AJ26" s="18" t="s">
        <v>12</v>
      </c>
      <c r="AK26" s="222"/>
      <c r="AL26" s="223"/>
      <c r="AM26" s="223"/>
      <c r="AN26" s="223"/>
      <c r="AO26" s="224"/>
    </row>
    <row r="27" spans="1:52" ht="23.25" customHeight="1" x14ac:dyDescent="0.15">
      <c r="A27" s="71" t="s">
        <v>8</v>
      </c>
      <c r="B27" s="72"/>
      <c r="C27" s="72"/>
      <c r="D27" s="72"/>
      <c r="E27" s="72"/>
      <c r="F27" s="72"/>
      <c r="G27" s="72"/>
      <c r="H27" s="73"/>
      <c r="I27" s="74"/>
      <c r="J27" s="17" t="s">
        <v>11</v>
      </c>
      <c r="K27" s="221"/>
      <c r="L27" s="221"/>
      <c r="M27" s="221"/>
      <c r="N27" s="221"/>
      <c r="O27" s="18" t="s">
        <v>12</v>
      </c>
      <c r="P27" s="222"/>
      <c r="Q27" s="223"/>
      <c r="R27" s="223"/>
      <c r="S27" s="223"/>
      <c r="T27" s="224"/>
      <c r="U27" s="24"/>
      <c r="V27" s="75" t="s">
        <v>158</v>
      </c>
      <c r="W27" s="76"/>
      <c r="X27" s="76"/>
      <c r="Y27" s="76"/>
      <c r="Z27" s="76"/>
      <c r="AA27" s="76"/>
      <c r="AB27" s="76"/>
      <c r="AC27" s="73"/>
      <c r="AD27" s="74"/>
      <c r="AE27" s="17" t="s">
        <v>11</v>
      </c>
      <c r="AF27" s="221">
        <v>12</v>
      </c>
      <c r="AG27" s="221"/>
      <c r="AH27" s="221"/>
      <c r="AI27" s="221"/>
      <c r="AJ27" s="18" t="s">
        <v>12</v>
      </c>
      <c r="AK27" s="222">
        <v>44593</v>
      </c>
      <c r="AL27" s="223"/>
      <c r="AM27" s="223"/>
      <c r="AN27" s="223"/>
      <c r="AO27" s="224"/>
    </row>
    <row r="28" spans="1:52" ht="23.25" customHeight="1" x14ac:dyDescent="0.15">
      <c r="A28" s="71" t="s">
        <v>66</v>
      </c>
      <c r="B28" s="72"/>
      <c r="C28" s="72"/>
      <c r="D28" s="72"/>
      <c r="E28" s="72"/>
      <c r="F28" s="72"/>
      <c r="G28" s="72"/>
      <c r="H28" s="73"/>
      <c r="I28" s="74"/>
      <c r="J28" s="17" t="s">
        <v>11</v>
      </c>
      <c r="K28" s="221"/>
      <c r="L28" s="221"/>
      <c r="M28" s="221"/>
      <c r="N28" s="221"/>
      <c r="O28" s="18" t="s">
        <v>12</v>
      </c>
      <c r="P28" s="222"/>
      <c r="Q28" s="223"/>
      <c r="R28" s="223"/>
      <c r="S28" s="223"/>
      <c r="T28" s="224"/>
      <c r="U28" s="24"/>
      <c r="V28" s="75"/>
      <c r="W28" s="76"/>
      <c r="X28" s="76"/>
      <c r="Y28" s="76"/>
      <c r="Z28" s="76"/>
      <c r="AA28" s="76"/>
      <c r="AB28" s="76"/>
      <c r="AC28" s="73"/>
      <c r="AD28" s="74"/>
      <c r="AE28" s="17" t="s">
        <v>11</v>
      </c>
      <c r="AF28" s="221"/>
      <c r="AG28" s="221"/>
      <c r="AH28" s="221"/>
      <c r="AI28" s="221"/>
      <c r="AJ28" s="18" t="s">
        <v>12</v>
      </c>
      <c r="AK28" s="222"/>
      <c r="AL28" s="223"/>
      <c r="AM28" s="223"/>
      <c r="AN28" s="223"/>
      <c r="AO28" s="224"/>
    </row>
    <row r="29" spans="1:52" ht="23.25" customHeight="1" x14ac:dyDescent="0.15">
      <c r="A29" s="71" t="s">
        <v>7</v>
      </c>
      <c r="B29" s="72"/>
      <c r="C29" s="72"/>
      <c r="D29" s="72"/>
      <c r="E29" s="72"/>
      <c r="F29" s="72"/>
      <c r="G29" s="72"/>
      <c r="H29" s="73"/>
      <c r="I29" s="74"/>
      <c r="J29" s="17" t="s">
        <v>11</v>
      </c>
      <c r="K29" s="221"/>
      <c r="L29" s="221"/>
      <c r="M29" s="221"/>
      <c r="N29" s="221"/>
      <c r="O29" s="18" t="s">
        <v>12</v>
      </c>
      <c r="P29" s="222"/>
      <c r="Q29" s="223"/>
      <c r="R29" s="223"/>
      <c r="S29" s="223"/>
      <c r="T29" s="224"/>
      <c r="V29" s="75"/>
      <c r="W29" s="76"/>
      <c r="X29" s="76"/>
      <c r="Y29" s="76"/>
      <c r="Z29" s="76"/>
      <c r="AA29" s="76"/>
      <c r="AB29" s="76"/>
      <c r="AC29" s="73"/>
      <c r="AD29" s="74"/>
      <c r="AE29" s="17" t="s">
        <v>11</v>
      </c>
      <c r="AF29" s="221"/>
      <c r="AG29" s="221"/>
      <c r="AH29" s="221"/>
      <c r="AI29" s="221"/>
      <c r="AJ29" s="18" t="s">
        <v>12</v>
      </c>
      <c r="AK29" s="222"/>
      <c r="AL29" s="223"/>
      <c r="AM29" s="223"/>
      <c r="AN29" s="223"/>
      <c r="AO29" s="224"/>
    </row>
    <row r="30" spans="1:52" ht="23.25" customHeight="1" x14ac:dyDescent="0.15">
      <c r="A30" s="71" t="s">
        <v>9</v>
      </c>
      <c r="B30" s="72"/>
      <c r="C30" s="72"/>
      <c r="D30" s="72"/>
      <c r="E30" s="72"/>
      <c r="F30" s="72"/>
      <c r="G30" s="72"/>
      <c r="H30" s="73"/>
      <c r="I30" s="74"/>
      <c r="J30" s="17" t="s">
        <v>11</v>
      </c>
      <c r="K30" s="221"/>
      <c r="L30" s="221"/>
      <c r="M30" s="221"/>
      <c r="N30" s="221"/>
      <c r="O30" s="18" t="s">
        <v>12</v>
      </c>
      <c r="P30" s="222"/>
      <c r="Q30" s="223"/>
      <c r="R30" s="223"/>
      <c r="S30" s="223"/>
      <c r="T30" s="224"/>
      <c r="V30" s="75"/>
      <c r="W30" s="76"/>
      <c r="X30" s="76"/>
      <c r="Y30" s="76"/>
      <c r="Z30" s="76"/>
      <c r="AA30" s="76"/>
      <c r="AB30" s="76"/>
      <c r="AC30" s="73"/>
      <c r="AD30" s="74"/>
      <c r="AE30" s="17" t="s">
        <v>11</v>
      </c>
      <c r="AF30" s="221"/>
      <c r="AG30" s="221"/>
      <c r="AH30" s="221"/>
      <c r="AI30" s="221"/>
      <c r="AJ30" s="18" t="s">
        <v>12</v>
      </c>
      <c r="AK30" s="222"/>
      <c r="AL30" s="223"/>
      <c r="AM30" s="223"/>
      <c r="AN30" s="223"/>
      <c r="AO30" s="224"/>
    </row>
    <row r="31" spans="1:52" ht="23.25" customHeight="1" x14ac:dyDescent="0.15">
      <c r="A31" s="75" t="s">
        <v>159</v>
      </c>
      <c r="B31" s="76"/>
      <c r="C31" s="76"/>
      <c r="D31" s="76"/>
      <c r="E31" s="76"/>
      <c r="F31" s="76"/>
      <c r="G31" s="76"/>
      <c r="H31" s="73"/>
      <c r="I31" s="74"/>
      <c r="J31" s="17" t="s">
        <v>11</v>
      </c>
      <c r="K31" s="221">
        <v>10</v>
      </c>
      <c r="L31" s="221"/>
      <c r="M31" s="221"/>
      <c r="N31" s="221"/>
      <c r="O31" s="18" t="s">
        <v>12</v>
      </c>
      <c r="P31" s="269">
        <v>40551</v>
      </c>
      <c r="Q31" s="270"/>
      <c r="R31" s="270"/>
      <c r="S31" s="270"/>
      <c r="T31" s="271"/>
      <c r="V31" s="75"/>
      <c r="W31" s="76"/>
      <c r="X31" s="76"/>
      <c r="Y31" s="76"/>
      <c r="Z31" s="76"/>
      <c r="AA31" s="76"/>
      <c r="AB31" s="76"/>
      <c r="AC31" s="73"/>
      <c r="AD31" s="74"/>
      <c r="AE31" s="17" t="s">
        <v>11</v>
      </c>
      <c r="AF31" s="221"/>
      <c r="AG31" s="221"/>
      <c r="AH31" s="221"/>
      <c r="AI31" s="221"/>
      <c r="AJ31" s="18" t="s">
        <v>12</v>
      </c>
      <c r="AK31" s="222"/>
      <c r="AL31" s="223"/>
      <c r="AM31" s="223"/>
      <c r="AN31" s="223"/>
      <c r="AO31" s="224"/>
    </row>
    <row r="32" spans="1:52" ht="23.25" customHeight="1" x14ac:dyDescent="0.15">
      <c r="A32" s="32"/>
      <c r="B32" s="32"/>
      <c r="C32" s="32"/>
      <c r="D32" s="32"/>
      <c r="E32" s="32"/>
      <c r="F32" s="32"/>
      <c r="G32" s="32"/>
      <c r="H32" s="32"/>
      <c r="I32" s="33"/>
      <c r="J32" s="32"/>
      <c r="K32" s="32"/>
      <c r="L32" s="32"/>
      <c r="M32" s="32"/>
      <c r="N32" s="32"/>
      <c r="O32" s="33"/>
      <c r="P32" s="34"/>
      <c r="Q32" s="34"/>
      <c r="R32" s="34"/>
      <c r="S32" s="34"/>
      <c r="T32" s="34"/>
      <c r="U32" s="34"/>
      <c r="V32" s="34"/>
      <c r="W32" s="32"/>
      <c r="X32" s="32"/>
      <c r="Y32" s="32"/>
      <c r="Z32" s="32"/>
      <c r="AA32" s="32"/>
      <c r="AB32" s="32"/>
      <c r="AC32" s="32"/>
      <c r="AD32" s="32"/>
      <c r="AE32" s="33"/>
      <c r="AF32" s="32"/>
      <c r="AG32" s="32"/>
      <c r="AH32" s="32"/>
      <c r="AI32" s="32"/>
      <c r="AJ32" s="32"/>
      <c r="AK32" s="33"/>
      <c r="AL32" s="34"/>
      <c r="AM32" s="34"/>
      <c r="AN32" s="34"/>
      <c r="AO32" s="34"/>
      <c r="AP32" s="34"/>
      <c r="AQ32" s="34"/>
      <c r="AR32" s="34"/>
    </row>
    <row r="33" spans="1:52" ht="14.25" thickBot="1" x14ac:dyDescent="0.2">
      <c r="A33" s="23" t="s">
        <v>61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ht="13.5" customHeight="1" x14ac:dyDescent="0.15">
      <c r="A34" s="66" t="s">
        <v>16</v>
      </c>
      <c r="B34" s="66"/>
      <c r="C34" s="66"/>
      <c r="D34" s="66"/>
      <c r="E34" s="66" t="s">
        <v>17</v>
      </c>
      <c r="F34" s="66"/>
      <c r="G34" s="66"/>
      <c r="H34" s="66"/>
      <c r="I34" s="66" t="s">
        <v>104</v>
      </c>
      <c r="J34" s="66"/>
      <c r="K34" s="66"/>
      <c r="L34" s="66"/>
      <c r="M34" s="66" t="s">
        <v>18</v>
      </c>
      <c r="N34" s="66"/>
      <c r="O34" s="66"/>
      <c r="P34" s="66"/>
      <c r="Q34" s="150" t="s">
        <v>35</v>
      </c>
      <c r="R34" s="151"/>
      <c r="S34" s="151"/>
      <c r="T34" s="152"/>
      <c r="U34" s="150" t="s">
        <v>36</v>
      </c>
      <c r="V34" s="151"/>
      <c r="W34" s="151"/>
      <c r="X34" s="152"/>
      <c r="Y34" s="66" t="s">
        <v>19</v>
      </c>
      <c r="Z34" s="66"/>
      <c r="AA34" s="66"/>
      <c r="AB34" s="66"/>
      <c r="AC34" s="66" t="s">
        <v>20</v>
      </c>
      <c r="AD34" s="66"/>
      <c r="AE34" s="66"/>
      <c r="AF34" s="66"/>
      <c r="AG34" s="66" t="s">
        <v>21</v>
      </c>
      <c r="AH34" s="66"/>
      <c r="AI34" s="66"/>
      <c r="AJ34" s="66"/>
      <c r="AK34" s="66" t="s">
        <v>22</v>
      </c>
      <c r="AL34" s="66"/>
      <c r="AM34" s="66"/>
      <c r="AN34" s="66"/>
    </row>
    <row r="35" spans="1:52" ht="18.75" customHeight="1" x14ac:dyDescent="0.1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153"/>
      <c r="R35" s="154"/>
      <c r="S35" s="154"/>
      <c r="T35" s="155"/>
      <c r="U35" s="153"/>
      <c r="V35" s="154"/>
      <c r="W35" s="154"/>
      <c r="X35" s="155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</row>
    <row r="36" spans="1:52" ht="18.75" customHeight="1" thickBot="1" x14ac:dyDescent="0.2">
      <c r="A36" s="227">
        <v>10</v>
      </c>
      <c r="B36" s="227"/>
      <c r="C36" s="227"/>
      <c r="D36" s="227"/>
      <c r="E36" s="227">
        <v>20</v>
      </c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>
        <v>30</v>
      </c>
      <c r="R36" s="227"/>
      <c r="S36" s="227"/>
      <c r="T36" s="227"/>
      <c r="U36" s="228"/>
      <c r="V36" s="229"/>
      <c r="W36" s="229"/>
      <c r="X36" s="230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</row>
    <row r="37" spans="1:52" ht="9" customHeight="1" thickBo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</row>
    <row r="38" spans="1:52" ht="13.5" customHeight="1" x14ac:dyDescent="0.15">
      <c r="A38" s="147" t="s">
        <v>23</v>
      </c>
      <c r="B38" s="148"/>
      <c r="C38" s="148"/>
      <c r="D38" s="149"/>
      <c r="E38" s="66" t="s">
        <v>7</v>
      </c>
      <c r="F38" s="66"/>
      <c r="G38" s="66"/>
      <c r="H38" s="66"/>
      <c r="I38" s="66" t="s">
        <v>9</v>
      </c>
      <c r="J38" s="66"/>
      <c r="K38" s="66"/>
      <c r="L38" s="6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47"/>
      <c r="Z38" s="148"/>
      <c r="AA38" s="148"/>
      <c r="AB38" s="149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</row>
    <row r="39" spans="1:52" ht="18.75" customHeight="1" x14ac:dyDescent="0.15">
      <c r="A39" s="63"/>
      <c r="B39" s="64"/>
      <c r="C39" s="64"/>
      <c r="D39" s="65"/>
      <c r="E39" s="67"/>
      <c r="F39" s="67"/>
      <c r="G39" s="67"/>
      <c r="H39" s="67"/>
      <c r="I39" s="67"/>
      <c r="J39" s="67"/>
      <c r="K39" s="67"/>
      <c r="L39" s="67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3"/>
      <c r="Z39" s="64"/>
      <c r="AA39" s="64"/>
      <c r="AB39" s="65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</row>
    <row r="40" spans="1:52" ht="18.75" customHeight="1" thickBot="1" x14ac:dyDescent="0.2">
      <c r="A40" s="227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8"/>
      <c r="V40" s="229"/>
      <c r="W40" s="229"/>
      <c r="X40" s="230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</row>
    <row r="41" spans="1:52" ht="9" customHeight="1" thickBo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</row>
    <row r="42" spans="1:52" x14ac:dyDescent="0.15">
      <c r="A42" s="138" t="s">
        <v>116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40"/>
    </row>
    <row r="43" spans="1:52" ht="18.75" customHeight="1" x14ac:dyDescent="0.15">
      <c r="A43" s="137" t="s">
        <v>128</v>
      </c>
      <c r="B43" s="128"/>
      <c r="C43" s="128"/>
      <c r="D43" s="129"/>
      <c r="E43" s="127" t="s">
        <v>24</v>
      </c>
      <c r="F43" s="128"/>
      <c r="G43" s="128"/>
      <c r="H43" s="129"/>
      <c r="I43" s="127" t="s">
        <v>25</v>
      </c>
      <c r="J43" s="128"/>
      <c r="K43" s="128"/>
      <c r="L43" s="129"/>
      <c r="M43" s="127" t="s">
        <v>114</v>
      </c>
      <c r="N43" s="128"/>
      <c r="O43" s="128"/>
      <c r="P43" s="129"/>
      <c r="Q43" s="127" t="s">
        <v>26</v>
      </c>
      <c r="R43" s="128"/>
      <c r="S43" s="128"/>
      <c r="T43" s="129"/>
      <c r="U43" s="127" t="s">
        <v>38</v>
      </c>
      <c r="V43" s="128"/>
      <c r="W43" s="128"/>
      <c r="X43" s="129"/>
      <c r="Y43" s="127" t="s">
        <v>27</v>
      </c>
      <c r="Z43" s="128"/>
      <c r="AA43" s="128"/>
      <c r="AB43" s="129"/>
      <c r="AC43" s="127" t="s">
        <v>113</v>
      </c>
      <c r="AD43" s="128"/>
      <c r="AE43" s="128"/>
      <c r="AF43" s="129"/>
      <c r="AG43" s="127" t="s">
        <v>28</v>
      </c>
      <c r="AH43" s="128"/>
      <c r="AI43" s="128"/>
      <c r="AJ43" s="129"/>
      <c r="AK43" s="127" t="s">
        <v>29</v>
      </c>
      <c r="AL43" s="128"/>
      <c r="AM43" s="128"/>
      <c r="AN43" s="129"/>
    </row>
    <row r="44" spans="1:52" ht="18.75" customHeight="1" thickBot="1" x14ac:dyDescent="0.2">
      <c r="A44" s="227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8"/>
      <c r="V44" s="229"/>
      <c r="W44" s="229"/>
      <c r="X44" s="230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</row>
    <row r="45" spans="1:52" ht="9" customHeight="1" thickBo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52" x14ac:dyDescent="0.15">
      <c r="A46" s="144" t="s">
        <v>116</v>
      </c>
      <c r="B46" s="145"/>
      <c r="C46" s="145"/>
      <c r="D46" s="145"/>
      <c r="E46" s="145"/>
      <c r="F46" s="145"/>
      <c r="G46" s="145"/>
      <c r="H46" s="146"/>
      <c r="I46" s="150" t="s">
        <v>37</v>
      </c>
      <c r="J46" s="151"/>
      <c r="K46" s="151"/>
      <c r="L46" s="152"/>
      <c r="M46" s="150" t="s">
        <v>39</v>
      </c>
      <c r="N46" s="151"/>
      <c r="O46" s="151"/>
      <c r="P46" s="152"/>
      <c r="Q46" s="66" t="s">
        <v>31</v>
      </c>
      <c r="R46" s="66"/>
      <c r="S46" s="66"/>
      <c r="T46" s="66"/>
      <c r="U46" s="66" t="s">
        <v>129</v>
      </c>
      <c r="V46" s="66"/>
      <c r="W46" s="66"/>
      <c r="X46" s="66"/>
      <c r="Y46" s="147" t="s">
        <v>130</v>
      </c>
      <c r="Z46" s="148"/>
      <c r="AA46" s="148"/>
      <c r="AB46" s="149"/>
      <c r="AC46" s="66" t="s">
        <v>32</v>
      </c>
      <c r="AD46" s="66"/>
      <c r="AE46" s="66"/>
      <c r="AF46" s="66"/>
      <c r="AG46" s="66" t="s">
        <v>33</v>
      </c>
      <c r="AH46" s="66"/>
      <c r="AI46" s="66"/>
      <c r="AJ46" s="66"/>
      <c r="AK46" s="66" t="s">
        <v>34</v>
      </c>
      <c r="AL46" s="66"/>
      <c r="AM46" s="66"/>
      <c r="AN46" s="66"/>
    </row>
    <row r="47" spans="1:52" ht="18.75" customHeight="1" x14ac:dyDescent="0.15">
      <c r="A47" s="141" t="s">
        <v>115</v>
      </c>
      <c r="B47" s="142"/>
      <c r="C47" s="142"/>
      <c r="D47" s="143"/>
      <c r="E47" s="62" t="s">
        <v>30</v>
      </c>
      <c r="F47" s="62"/>
      <c r="G47" s="62"/>
      <c r="H47" s="62"/>
      <c r="I47" s="153"/>
      <c r="J47" s="154"/>
      <c r="K47" s="154"/>
      <c r="L47" s="155"/>
      <c r="M47" s="153"/>
      <c r="N47" s="154"/>
      <c r="O47" s="154"/>
      <c r="P47" s="155"/>
      <c r="Q47" s="67"/>
      <c r="R47" s="67"/>
      <c r="S47" s="67"/>
      <c r="T47" s="67"/>
      <c r="U47" s="67"/>
      <c r="V47" s="67"/>
      <c r="W47" s="67"/>
      <c r="X47" s="67"/>
      <c r="Y47" s="63"/>
      <c r="Z47" s="64"/>
      <c r="AA47" s="64"/>
      <c r="AB47" s="65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</row>
    <row r="48" spans="1:52" ht="18.75" customHeight="1" thickBot="1" x14ac:dyDescent="0.2">
      <c r="A48" s="227"/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8"/>
      <c r="V48" s="229"/>
      <c r="W48" s="229"/>
      <c r="X48" s="230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</row>
  </sheetData>
  <sheetProtection sheet="1" selectLockedCells="1"/>
  <mergeCells count="218">
    <mergeCell ref="AJ1:AO1"/>
    <mergeCell ref="AF30:AI30"/>
    <mergeCell ref="AK30:AO30"/>
    <mergeCell ref="K31:N31"/>
    <mergeCell ref="P31:T31"/>
    <mergeCell ref="AF31:AI31"/>
    <mergeCell ref="AK31:AO31"/>
    <mergeCell ref="P30:T30"/>
    <mergeCell ref="V30:AD30"/>
    <mergeCell ref="V31:AD31"/>
    <mergeCell ref="K26:N26"/>
    <mergeCell ref="P26:T26"/>
    <mergeCell ref="V26:AD26"/>
    <mergeCell ref="V27:AD27"/>
    <mergeCell ref="AK28:AO28"/>
    <mergeCell ref="K29:N29"/>
    <mergeCell ref="P29:T29"/>
    <mergeCell ref="AF29:AI29"/>
    <mergeCell ref="AK29:AO29"/>
    <mergeCell ref="AF28:AI28"/>
    <mergeCell ref="V29:AD29"/>
    <mergeCell ref="K28:N28"/>
    <mergeCell ref="P28:T28"/>
    <mergeCell ref="V28:AD28"/>
    <mergeCell ref="AF25:AI25"/>
    <mergeCell ref="AK25:AO25"/>
    <mergeCell ref="AF24:AI24"/>
    <mergeCell ref="V25:AD25"/>
    <mergeCell ref="AF26:AI26"/>
    <mergeCell ref="AK26:AO26"/>
    <mergeCell ref="P27:T27"/>
    <mergeCell ref="AF27:AI27"/>
    <mergeCell ref="AK27:AO27"/>
    <mergeCell ref="AM2:AO2"/>
    <mergeCell ref="A4:N4"/>
    <mergeCell ref="O4:AO4"/>
    <mergeCell ref="A2:AB2"/>
    <mergeCell ref="AF2:AI2"/>
    <mergeCell ref="AJ2:AK2"/>
    <mergeCell ref="AH3:AO3"/>
    <mergeCell ref="A12:G12"/>
    <mergeCell ref="I12:U12"/>
    <mergeCell ref="V12:AC12"/>
    <mergeCell ref="AD12:AO12"/>
    <mergeCell ref="O8:S8"/>
    <mergeCell ref="A11:H11"/>
    <mergeCell ref="I11:U11"/>
    <mergeCell ref="I10:N10"/>
    <mergeCell ref="O10:U10"/>
    <mergeCell ref="W10:AO10"/>
    <mergeCell ref="V11:AC11"/>
    <mergeCell ref="AD11:AO11"/>
    <mergeCell ref="AI8:AO8"/>
    <mergeCell ref="T8:X8"/>
    <mergeCell ref="Y8:AC8"/>
    <mergeCell ref="AD8:AH8"/>
    <mergeCell ref="AE9:AO9"/>
    <mergeCell ref="AB6:AD6"/>
    <mergeCell ref="R7:T7"/>
    <mergeCell ref="AE6:AO6"/>
    <mergeCell ref="I9:N9"/>
    <mergeCell ref="O9:Z9"/>
    <mergeCell ref="AA9:AD9"/>
    <mergeCell ref="A5:N5"/>
    <mergeCell ref="U7:AO7"/>
    <mergeCell ref="I7:N7"/>
    <mergeCell ref="I8:N8"/>
    <mergeCell ref="O7:P7"/>
    <mergeCell ref="O6:Q6"/>
    <mergeCell ref="R6:AA6"/>
    <mergeCell ref="O5:AO5"/>
    <mergeCell ref="A6:H10"/>
    <mergeCell ref="I6:N6"/>
    <mergeCell ref="AF23:AI23"/>
    <mergeCell ref="AK23:AO23"/>
    <mergeCell ref="AK24:AO24"/>
    <mergeCell ref="V23:AD23"/>
    <mergeCell ref="O13:R13"/>
    <mergeCell ref="Y17:AC17"/>
    <mergeCell ref="AD17:AH17"/>
    <mergeCell ref="I17:N17"/>
    <mergeCell ref="I14:N14"/>
    <mergeCell ref="O14:AO14"/>
    <mergeCell ref="O16:P16"/>
    <mergeCell ref="R16:T16"/>
    <mergeCell ref="AE15:AO15"/>
    <mergeCell ref="I15:N15"/>
    <mergeCell ref="V24:AD24"/>
    <mergeCell ref="O15:Q15"/>
    <mergeCell ref="O19:U19"/>
    <mergeCell ref="U16:AO16"/>
    <mergeCell ref="R15:AA15"/>
    <mergeCell ref="AB15:AD15"/>
    <mergeCell ref="W19:AO19"/>
    <mergeCell ref="J22:O22"/>
    <mergeCell ref="P22:T22"/>
    <mergeCell ref="AE22:AJ22"/>
    <mergeCell ref="AK22:AO22"/>
    <mergeCell ref="V22:AD22"/>
    <mergeCell ref="AG34:AJ35"/>
    <mergeCell ref="AK34:AN35"/>
    <mergeCell ref="AC34:AF35"/>
    <mergeCell ref="U38:X38"/>
    <mergeCell ref="Y38:AB38"/>
    <mergeCell ref="AC38:AF38"/>
    <mergeCell ref="AK38:AN38"/>
    <mergeCell ref="M36:P36"/>
    <mergeCell ref="Q36:T36"/>
    <mergeCell ref="U36:X36"/>
    <mergeCell ref="AC36:AF36"/>
    <mergeCell ref="AG36:AJ36"/>
    <mergeCell ref="AK36:AN36"/>
    <mergeCell ref="Y36:AB36"/>
    <mergeCell ref="Q34:T35"/>
    <mergeCell ref="U34:X35"/>
    <mergeCell ref="Y34:AB35"/>
    <mergeCell ref="M34:P35"/>
    <mergeCell ref="AC40:AF40"/>
    <mergeCell ref="AG38:AJ38"/>
    <mergeCell ref="M39:P39"/>
    <mergeCell ref="Q39:T39"/>
    <mergeCell ref="U39:X39"/>
    <mergeCell ref="Y39:AB39"/>
    <mergeCell ref="I40:L40"/>
    <mergeCell ref="M40:P40"/>
    <mergeCell ref="Q40:T40"/>
    <mergeCell ref="U40:X40"/>
    <mergeCell ref="AC39:AF39"/>
    <mergeCell ref="AG39:AJ39"/>
    <mergeCell ref="Q38:T38"/>
    <mergeCell ref="AG40:AJ40"/>
    <mergeCell ref="AK40:AN40"/>
    <mergeCell ref="AK39:AN39"/>
    <mergeCell ref="Y40:AB40"/>
    <mergeCell ref="AK48:AN48"/>
    <mergeCell ref="Q48:T48"/>
    <mergeCell ref="U48:X48"/>
    <mergeCell ref="Y48:AB48"/>
    <mergeCell ref="AC48:AF48"/>
    <mergeCell ref="AG48:AJ48"/>
    <mergeCell ref="AG44:AJ44"/>
    <mergeCell ref="Q44:T44"/>
    <mergeCell ref="U44:X44"/>
    <mergeCell ref="Y44:AB44"/>
    <mergeCell ref="AK44:AN44"/>
    <mergeCell ref="A42:AN42"/>
    <mergeCell ref="A46:H46"/>
    <mergeCell ref="AK46:AN47"/>
    <mergeCell ref="E47:H47"/>
    <mergeCell ref="AG46:AJ47"/>
    <mergeCell ref="AC46:AF47"/>
    <mergeCell ref="I46:L47"/>
    <mergeCell ref="M46:P47"/>
    <mergeCell ref="AC44:AF44"/>
    <mergeCell ref="Q46:T47"/>
    <mergeCell ref="Y46:AB47"/>
    <mergeCell ref="A48:D48"/>
    <mergeCell ref="E48:H48"/>
    <mergeCell ref="I48:L48"/>
    <mergeCell ref="M48:P48"/>
    <mergeCell ref="Y43:AB43"/>
    <mergeCell ref="A44:D44"/>
    <mergeCell ref="E44:H44"/>
    <mergeCell ref="I44:L44"/>
    <mergeCell ref="M44:P44"/>
    <mergeCell ref="Q43:T43"/>
    <mergeCell ref="U43:X43"/>
    <mergeCell ref="A43:D43"/>
    <mergeCell ref="E43:H43"/>
    <mergeCell ref="I43:L43"/>
    <mergeCell ref="M43:P43"/>
    <mergeCell ref="P25:T25"/>
    <mergeCell ref="K27:N27"/>
    <mergeCell ref="A22:I22"/>
    <mergeCell ref="I19:N19"/>
    <mergeCell ref="I18:N18"/>
    <mergeCell ref="K23:N23"/>
    <mergeCell ref="I16:N16"/>
    <mergeCell ref="A47:D47"/>
    <mergeCell ref="U46:X47"/>
    <mergeCell ref="A40:D40"/>
    <mergeCell ref="E40:H40"/>
    <mergeCell ref="A38:D39"/>
    <mergeCell ref="E38:H39"/>
    <mergeCell ref="M38:P38"/>
    <mergeCell ref="I38:L39"/>
    <mergeCell ref="A34:D35"/>
    <mergeCell ref="E34:H35"/>
    <mergeCell ref="I34:L35"/>
    <mergeCell ref="A36:D36"/>
    <mergeCell ref="E36:H36"/>
    <mergeCell ref="I36:L36"/>
    <mergeCell ref="K30:N30"/>
    <mergeCell ref="P23:T23"/>
    <mergeCell ref="A23:I23"/>
    <mergeCell ref="I13:N13"/>
    <mergeCell ref="A13:H19"/>
    <mergeCell ref="AG43:AJ43"/>
    <mergeCell ref="AK43:AN43"/>
    <mergeCell ref="AC43:AF43"/>
    <mergeCell ref="D1:AI1"/>
    <mergeCell ref="A29:I29"/>
    <mergeCell ref="A30:I30"/>
    <mergeCell ref="A31:I31"/>
    <mergeCell ref="AI17:AO17"/>
    <mergeCell ref="O18:Z18"/>
    <mergeCell ref="AA18:AD18"/>
    <mergeCell ref="AE18:AO18"/>
    <mergeCell ref="O17:S17"/>
    <mergeCell ref="T17:X17"/>
    <mergeCell ref="A28:I28"/>
    <mergeCell ref="K24:N24"/>
    <mergeCell ref="P24:T24"/>
    <mergeCell ref="A24:I24"/>
    <mergeCell ref="A25:I25"/>
    <mergeCell ref="A26:I26"/>
    <mergeCell ref="A27:I27"/>
    <mergeCell ref="K25:N25"/>
  </mergeCells>
  <phoneticPr fontId="2"/>
  <dataValidations count="18">
    <dataValidation type="whole" imeMode="disabled" operator="lessThan" allowBlank="1" showInputMessage="1" showErrorMessage="1" errorTitle="郵便番号を正しく入力してください" error="上３桁！" sqref="O16:P16 O7:P7" xr:uid="{00000000-0002-0000-0100-000000000000}">
      <formula1>999</formula1>
    </dataValidation>
    <dataValidation imeMode="disabled" allowBlank="1" showInputMessage="1" showErrorMessage="1" promptTitle="例" prompt="○○-△△△△-□□□□_x000a_○○○-△△△-□□□□" sqref="O18 AE18:AO18 O9 AE9:AO9" xr:uid="{00000000-0002-0000-0100-000001000000}"/>
    <dataValidation imeMode="disabled" allowBlank="1" showInputMessage="1" showErrorMessage="1" sqref="W19 AE11:AI11 O19:U19 AD11:AD12 O10:U10 W10 I11:N12 AJ2:AO2 AK23:AO31 P23:T30" xr:uid="{00000000-0002-0000-0100-000002000000}"/>
    <dataValidation allowBlank="1" showInputMessage="1" showErrorMessage="1" prompt="○○○　○○○" sqref="AE15 AE6" xr:uid="{00000000-0002-0000-0100-000003000000}"/>
    <dataValidation allowBlank="1" showInputMessage="1" showErrorMessage="1" prompt="番地" sqref="AI17 AI8" xr:uid="{00000000-0002-0000-0100-000004000000}"/>
    <dataValidation allowBlank="1" showInputMessage="1" showErrorMessage="1" prompt="字名等" sqref="AD17:AH17 AD8:AH8" xr:uid="{00000000-0002-0000-0100-000005000000}"/>
    <dataValidation allowBlank="1" showInputMessage="1" showErrorMessage="1" prompt="町村名" sqref="Y17:AC17 Y8:AC8" xr:uid="{00000000-0002-0000-0100-000006000000}"/>
    <dataValidation allowBlank="1" showInputMessage="1" showErrorMessage="1" prompt="区・市・郡名_x000a_" sqref="T17:X17 T8:X8" xr:uid="{00000000-0002-0000-0100-000007000000}"/>
    <dataValidation allowBlank="1" showInputMessage="1" showErrorMessage="1" prompt="都道府県名" sqref="O17:S17 O8:S8" xr:uid="{00000000-0002-0000-0100-000008000000}"/>
    <dataValidation allowBlank="1" showInputMessage="1" showErrorMessage="1" promptTitle="例" prompt="○○営業所、○○支店など" sqref="O14" xr:uid="{00000000-0002-0000-0100-000009000000}"/>
    <dataValidation allowBlank="1" showInputMessage="1" showErrorMessage="1" promptTitle="例" prompt="代表取締役社長" sqref="R15 R6" xr:uid="{00000000-0002-0000-0100-00000A000000}"/>
    <dataValidation type="list" allowBlank="1" showInputMessage="1" showErrorMessage="1" sqref="O13:R13" xr:uid="{00000000-0002-0000-0100-00000B000000}">
      <formula1>"委任あり,委任なし"</formula1>
    </dataValidation>
    <dataValidation type="whole" imeMode="disabled" operator="greaterThanOrEqual" allowBlank="1" showInputMessage="1" showErrorMessage="1" sqref="A36:AN36 A44:AN44 A40:AN40 A48:AN48" xr:uid="{00000000-0002-0000-0100-00000C000000}">
      <formula1>0</formula1>
    </dataValidation>
    <dataValidation allowBlank="1" showInputMessage="1" showErrorMessage="1" promptTitle="例" prompt="○○測量㈱_x000a_㈲○○設計                           _x000a__x000a__x000a_" sqref="O5:AO5" xr:uid="{00000000-0002-0000-0100-00000D000000}"/>
    <dataValidation allowBlank="1" showInputMessage="1" showErrorMessage="1" prompt="㈱、㈲等の商号は省略して会社名のみ入力してください。（全角カタカナ入力）" sqref="O4:AO4" xr:uid="{00000000-0002-0000-0100-00000E000000}"/>
    <dataValidation type="textLength" imeMode="disabled" operator="equal" allowBlank="1" showInputMessage="1" showErrorMessage="1" errorTitle="郵便番号を正しく入力してください。" error="半角数字で下4桁を入力してください。" sqref="R7:T7 R16:T16" xr:uid="{00000000-0002-0000-0100-00000F000000}">
      <formula1>4</formula1>
    </dataValidation>
    <dataValidation imeMode="hiragana" allowBlank="1" showInputMessage="1" showErrorMessage="1" sqref="K23:N31 AF23:AI31" xr:uid="{00000000-0002-0000-0100-000010000000}"/>
    <dataValidation imeMode="disabled" allowBlank="1" showInputMessage="1" showErrorMessage="1" promptTitle="例" prompt="2011/2/1_x000a_又は_x000a_H22/2/1" sqref="P31:T31" xr:uid="{00000000-0002-0000-0100-000011000000}"/>
  </dataValidations>
  <pageMargins left="0.78740157480314965" right="0" top="0.55118110236220474" bottom="0" header="0.39370078740157483" footer="0.19685039370078741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AU24"/>
  <sheetViews>
    <sheetView showGridLines="0" showZeros="0" zoomScale="55" zoomScaleNormal="55" workbookViewId="0">
      <selection activeCell="C6" sqref="C6"/>
    </sheetView>
  </sheetViews>
  <sheetFormatPr defaultRowHeight="30" customHeight="1" x14ac:dyDescent="0.15"/>
  <cols>
    <col min="1" max="1" width="3.5" style="6" customWidth="1"/>
    <col min="2" max="2" width="5.375" style="6" customWidth="1"/>
    <col min="3" max="3" width="10.25" style="6" customWidth="1"/>
    <col min="4" max="4" width="17.625" style="6" customWidth="1"/>
    <col min="5" max="6" width="9" style="6"/>
    <col min="7" max="7" width="8.875" style="6" customWidth="1"/>
    <col min="8" max="8" width="32.375" style="6" customWidth="1"/>
    <col min="9" max="10" width="11.5" style="6" customWidth="1"/>
    <col min="11" max="11" width="12.75" style="6" customWidth="1"/>
    <col min="12" max="12" width="25.375" style="6" customWidth="1"/>
    <col min="13" max="13" width="5.875" style="6" customWidth="1"/>
    <col min="14" max="14" width="6" style="6" customWidth="1"/>
    <col min="15" max="47" width="3.375" style="6" customWidth="1"/>
    <col min="48" max="74" width="2.375" style="6" bestFit="1" customWidth="1"/>
    <col min="75" max="75" width="2.25" style="6" bestFit="1" customWidth="1"/>
    <col min="76" max="99" width="2.375" style="6" bestFit="1" customWidth="1"/>
    <col min="100" max="16384" width="9" style="6"/>
  </cols>
  <sheetData>
    <row r="1" spans="1:47" ht="30" customHeight="1" thickBot="1" x14ac:dyDescent="0.2">
      <c r="A1" s="272" t="s">
        <v>47</v>
      </c>
      <c r="B1" s="273"/>
      <c r="C1" s="273"/>
      <c r="D1" s="273"/>
      <c r="E1" s="273"/>
      <c r="F1" s="273"/>
      <c r="G1" s="273"/>
      <c r="H1" s="273"/>
    </row>
    <row r="2" spans="1:47" ht="30" customHeight="1" x14ac:dyDescent="0.15">
      <c r="A2" s="12" t="s">
        <v>169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9"/>
      <c r="P2" s="19"/>
      <c r="Q2" s="19"/>
      <c r="R2" s="12"/>
      <c r="S2" s="12"/>
      <c r="T2" s="12"/>
      <c r="U2" s="12"/>
      <c r="V2" s="12"/>
      <c r="W2" s="12"/>
      <c r="X2" s="12"/>
      <c r="Y2" s="12"/>
      <c r="Z2" s="12"/>
      <c r="AA2" s="12"/>
      <c r="AN2" s="12"/>
    </row>
    <row r="3" spans="1:47" ht="30" customHeight="1" thickBot="1" x14ac:dyDescent="0.2">
      <c r="B3" s="6" t="s">
        <v>57</v>
      </c>
    </row>
    <row r="4" spans="1:47" ht="11.25" x14ac:dyDescent="0.15">
      <c r="A4" s="281" t="s">
        <v>13</v>
      </c>
      <c r="B4" s="281"/>
      <c r="C4" s="274" t="s">
        <v>56</v>
      </c>
      <c r="D4" s="275"/>
      <c r="E4" s="275"/>
      <c r="F4" s="275"/>
      <c r="G4" s="275"/>
      <c r="H4" s="275"/>
      <c r="I4" s="275"/>
      <c r="J4" s="275"/>
      <c r="K4" s="275"/>
      <c r="L4" s="282" t="s">
        <v>62</v>
      </c>
      <c r="M4" s="282" t="s">
        <v>72</v>
      </c>
      <c r="N4" s="282" t="s">
        <v>73</v>
      </c>
      <c r="O4" s="276" t="s">
        <v>74</v>
      </c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8" t="s">
        <v>75</v>
      </c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80"/>
      <c r="AN4" s="35"/>
      <c r="AO4" s="35"/>
      <c r="AP4" s="35"/>
      <c r="AQ4" s="35"/>
      <c r="AR4" s="35"/>
      <c r="AS4" s="35"/>
      <c r="AT4" s="35"/>
      <c r="AU4" s="36"/>
    </row>
    <row r="5" spans="1:47" ht="114" x14ac:dyDescent="0.15">
      <c r="A5" s="281"/>
      <c r="B5" s="281"/>
      <c r="C5" s="7" t="s">
        <v>101</v>
      </c>
      <c r="D5" s="8" t="s">
        <v>102</v>
      </c>
      <c r="E5" s="9" t="s">
        <v>117</v>
      </c>
      <c r="F5" s="9" t="s">
        <v>118</v>
      </c>
      <c r="G5" s="9" t="s">
        <v>55</v>
      </c>
      <c r="H5" s="9" t="s">
        <v>119</v>
      </c>
      <c r="I5" s="9" t="s">
        <v>14</v>
      </c>
      <c r="J5" s="9" t="s">
        <v>15</v>
      </c>
      <c r="K5" s="15" t="s">
        <v>103</v>
      </c>
      <c r="L5" s="283"/>
      <c r="M5" s="283"/>
      <c r="N5" s="283"/>
      <c r="O5" s="37" t="s">
        <v>105</v>
      </c>
      <c r="P5" s="38" t="s">
        <v>107</v>
      </c>
      <c r="Q5" s="38" t="s">
        <v>108</v>
      </c>
      <c r="R5" s="38" t="s">
        <v>87</v>
      </c>
      <c r="S5" s="38" t="s">
        <v>109</v>
      </c>
      <c r="T5" s="38" t="s">
        <v>110</v>
      </c>
      <c r="U5" s="39" t="s">
        <v>76</v>
      </c>
      <c r="V5" s="39" t="s">
        <v>77</v>
      </c>
      <c r="W5" s="39" t="s">
        <v>88</v>
      </c>
      <c r="X5" s="39" t="s">
        <v>89</v>
      </c>
      <c r="Y5" s="39" t="s">
        <v>90</v>
      </c>
      <c r="Z5" s="39" t="s">
        <v>91</v>
      </c>
      <c r="AA5" s="38" t="s">
        <v>78</v>
      </c>
      <c r="AB5" s="55" t="s">
        <v>111</v>
      </c>
      <c r="AC5" s="39" t="s">
        <v>79</v>
      </c>
      <c r="AD5" s="39" t="s">
        <v>80</v>
      </c>
      <c r="AE5" s="40" t="s">
        <v>81</v>
      </c>
      <c r="AF5" s="38" t="s">
        <v>82</v>
      </c>
      <c r="AG5" s="38" t="s">
        <v>92</v>
      </c>
      <c r="AH5" s="39" t="s">
        <v>93</v>
      </c>
      <c r="AI5" s="39" t="s">
        <v>112</v>
      </c>
      <c r="AJ5" s="39" t="s">
        <v>83</v>
      </c>
      <c r="AK5" s="39" t="s">
        <v>94</v>
      </c>
      <c r="AL5" s="39" t="s">
        <v>98</v>
      </c>
      <c r="AM5" s="41" t="s">
        <v>84</v>
      </c>
      <c r="AN5" s="40" t="s">
        <v>106</v>
      </c>
      <c r="AO5" s="39" t="s">
        <v>95</v>
      </c>
      <c r="AP5" s="39" t="s">
        <v>85</v>
      </c>
      <c r="AQ5" s="39" t="s">
        <v>99</v>
      </c>
      <c r="AR5" s="39" t="s">
        <v>100</v>
      </c>
      <c r="AS5" s="39" t="s">
        <v>96</v>
      </c>
      <c r="AT5" s="39" t="s">
        <v>97</v>
      </c>
      <c r="AU5" s="42" t="s">
        <v>86</v>
      </c>
    </row>
    <row r="6" spans="1:47" ht="45.75" customHeight="1" thickBot="1" x14ac:dyDescent="0.2">
      <c r="A6" s="13"/>
      <c r="B6" s="10"/>
      <c r="C6" s="25">
        <f>'業者登録カード（測量・建設コンサルタント等）'!O4</f>
        <v>0</v>
      </c>
      <c r="D6" s="25" t="str">
        <f>IF('業者登録カード（測量・建設コンサルタント等）'!$O$13="委任あり",'業者登録カード（測量・建設コンサルタント等）'!O5&amp;"　"&amp;'業者登録カード（測量・建設コンサルタント等）'!O14,'業者登録カード（測量・建設コンサルタント等）'!O5)</f>
        <v>　</v>
      </c>
      <c r="E6" s="25">
        <f>IF('業者登録カード（測量・建設コンサルタント等）'!$O$13="委任あり",'業者登録カード（測量・建設コンサルタント等）'!R15,'業者登録カード（測量・建設コンサルタント等）'!R6)</f>
        <v>0</v>
      </c>
      <c r="F6" s="25">
        <f>IF('業者登録カード（測量・建設コンサルタント等）'!$O$13="委任あり",'業者登録カード（測量・建設コンサルタント等）'!AE15,'業者登録カード（測量・建設コンサルタント等）'!AE6)</f>
        <v>0</v>
      </c>
      <c r="G6" s="26" t="str">
        <f>IF('業者登録カード（測量・建設コンサルタント等）'!$O$13="委任あり",'業者登録カード（測量・建設コンサルタント等）'!O16&amp;"-"&amp;'業者登録カード（測量・建設コンサルタント等）'!R16,'業者登録カード（測量・建設コンサルタント等）'!O7&amp;"-"&amp;'業者登録カード（測量・建設コンサルタント等）'!R7)</f>
        <v>-</v>
      </c>
      <c r="H6" s="25" t="str">
        <f>IF('業者登録カード（測量・建設コンサルタント等）'!$O$13="委任あり",'業者登録カード（測量・建設コンサルタント等）'!AS17,'業者登録カード（測量・建設コンサルタント等）'!AS8)</f>
        <v/>
      </c>
      <c r="I6" s="26">
        <f>IF('業者登録カード（測量・建設コンサルタント等）'!$O$13="委任あり",'業者登録カード（測量・建設コンサルタント等）'!O18,'業者登録カード（測量・建設コンサルタント等）'!O9)</f>
        <v>0</v>
      </c>
      <c r="J6" s="26">
        <f>IF('業者登録カード（測量・建設コンサルタント等）'!$O$13="委任あり",'業者登録カード（測量・建設コンサルタント等）'!AE18,'業者登録カード（測量・建設コンサルタント等）'!AE9)</f>
        <v>0</v>
      </c>
      <c r="K6" s="27" t="str">
        <f>IF('業者登録カード（測量・建設コンサルタント等）'!$O$13="委任あり",'業者登録カード（測量・建設コンサルタント等）'!O19&amp;"@"&amp;'業者登録カード（測量・建設コンサルタント等）'!W19,'業者登録カード（測量・建設コンサルタント等）'!O10&amp;"@"&amp;'業者登録カード（測量・建設コンサルタント等）'!W10)</f>
        <v>@</v>
      </c>
      <c r="L6" s="25" t="str">
        <f>L7&amp;L8&amp;L9&amp;L10&amp;L11&amp;L12&amp;L13&amp;L14&amp;K15&amp;L21&amp;L22&amp;L23&amp;L24</f>
        <v/>
      </c>
      <c r="M6" s="28">
        <f>'業者登録カード（測量・建設コンサルタント等）'!I12</f>
        <v>0</v>
      </c>
      <c r="N6" s="28">
        <f>'業者登録カード（測量・建設コンサルタント等）'!AD12</f>
        <v>0</v>
      </c>
      <c r="O6" s="44" t="str">
        <f>IF('業者登録カード（測量・建設コンサルタント等）'!A$36="","",'業者登録カード（測量・建設コンサルタント等）'!A$36)</f>
        <v/>
      </c>
      <c r="P6" s="44" t="str">
        <f>IF('業者登録カード（測量・建設コンサルタント等）'!E$36="","",'業者登録カード（測量・建設コンサルタント等）'!E$36)</f>
        <v/>
      </c>
      <c r="Q6" s="44" t="str">
        <f>IF('業者登録カード（測量・建設コンサルタント等）'!I$36="","",'業者登録カード（測量・建設コンサルタント等）'!I$36)</f>
        <v/>
      </c>
      <c r="R6" s="44" t="str">
        <f>IF('業者登録カード（測量・建設コンサルタント等）'!M$36="","",'業者登録カード（測量・建設コンサルタント等）'!M$36)</f>
        <v/>
      </c>
      <c r="S6" s="44" t="str">
        <f>IF('業者登録カード（測量・建設コンサルタント等）'!Q$36="","",'業者登録カード（測量・建設コンサルタント等）'!Q$36)</f>
        <v/>
      </c>
      <c r="T6" s="44" t="str">
        <f>IF('業者登録カード（測量・建設コンサルタント等）'!U$36="","",'業者登録カード（測量・建設コンサルタント等）'!U$36)</f>
        <v/>
      </c>
      <c r="U6" s="44" t="str">
        <f>IF('業者登録カード（測量・建設コンサルタント等）'!Y$36="","",'業者登録カード（測量・建設コンサルタント等）'!Y$36)</f>
        <v/>
      </c>
      <c r="V6" s="44" t="str">
        <f>IF('業者登録カード（測量・建設コンサルタント等）'!AC$36="","",'業者登録カード（測量・建設コンサルタント等）'!AC$36)</f>
        <v/>
      </c>
      <c r="W6" s="44" t="str">
        <f>IF('業者登録カード（測量・建設コンサルタント等）'!AG$36="","",'業者登録カード（測量・建設コンサルタント等）'!AG$36)</f>
        <v/>
      </c>
      <c r="X6" s="44" t="str">
        <f>IF('業者登録カード（測量・建設コンサルタント等）'!AK$36="","",'業者登録カード（測量・建設コンサルタント等）'!AK$36)</f>
        <v/>
      </c>
      <c r="Y6" s="44" t="str">
        <f>IF('業者登録カード（測量・建設コンサルタント等）'!A$40="","",'業者登録カード（測量・建設コンサルタント等）'!A$40)</f>
        <v/>
      </c>
      <c r="Z6" s="44" t="str">
        <f>IF('業者登録カード（測量・建設コンサルタント等）'!E$40="","",'業者登録カード（測量・建設コンサルタント等）'!E$40)</f>
        <v/>
      </c>
      <c r="AA6" s="45" t="str">
        <f>IF('業者登録カード（測量・建設コンサルタント等）'!I$40="","",'業者登録カード（測量・建設コンサルタント等）'!I$40)</f>
        <v/>
      </c>
      <c r="AB6" s="46" t="str">
        <f>IF('業者登録カード（測量・建設コンサルタント等）'!A$44="","",'業者登録カード（測量・建設コンサルタント等）'!A$44)</f>
        <v/>
      </c>
      <c r="AC6" s="44" t="str">
        <f>IF('業者登録カード（測量・建設コンサルタント等）'!E$44="","",'業者登録カード（測量・建設コンサルタント等）'!E$44)</f>
        <v/>
      </c>
      <c r="AD6" s="44" t="str">
        <f>IF('業者登録カード（測量・建設コンサルタント等）'!I$44="","",'業者登録カード（測量・建設コンサルタント等）'!I$44)</f>
        <v/>
      </c>
      <c r="AE6" s="44" t="str">
        <f>IF('業者登録カード（測量・建設コンサルタント等）'!M$44="","",'業者登録カード（測量・建設コンサルタント等）'!M$44)</f>
        <v/>
      </c>
      <c r="AF6" s="44" t="str">
        <f>IF('業者登録カード（測量・建設コンサルタント等）'!Q$44="","",'業者登録カード（測量・建設コンサルタント等）'!Q$44)</f>
        <v/>
      </c>
      <c r="AG6" s="44" t="str">
        <f>IF('業者登録カード（測量・建設コンサルタント等）'!U$44="","",'業者登録カード（測量・建設コンサルタント等）'!U$44)</f>
        <v/>
      </c>
      <c r="AH6" s="44" t="str">
        <f>IF('業者登録カード（測量・建設コンサルタント等）'!Y$44="","",'業者登録カード（測量・建設コンサルタント等）'!Y$44)</f>
        <v/>
      </c>
      <c r="AI6" s="44" t="str">
        <f>IF('業者登録カード（測量・建設コンサルタント等）'!AC$44="","",'業者登録カード（測量・建設コンサルタント等）'!AC$44)</f>
        <v/>
      </c>
      <c r="AJ6" s="44" t="str">
        <f>IF('業者登録カード（測量・建設コンサルタント等）'!AG$44="","",'業者登録カード（測量・建設コンサルタント等）'!AG$44)</f>
        <v/>
      </c>
      <c r="AK6" s="44" t="str">
        <f>IF('業者登録カード（測量・建設コンサルタント等）'!AK$44="","",'業者登録カード（測量・建設コンサルタント等）'!AK$44)</f>
        <v/>
      </c>
      <c r="AL6" s="44" t="str">
        <f>IF('業者登録カード（測量・建設コンサルタント等）'!A$48="","",'業者登録カード（測量・建設コンサルタント等）'!A$48)</f>
        <v/>
      </c>
      <c r="AM6" s="47" t="str">
        <f>IF('業者登録カード（測量・建設コンサルタント等）'!E$48="","",'業者登録カード（測量・建設コンサルタント等）'!E$48)</f>
        <v/>
      </c>
      <c r="AN6" s="48" t="str">
        <f>IF('業者登録カード（測量・建設コンサルタント等）'!I$48="","",'業者登録カード（測量・建設コンサルタント等）'!I$48)</f>
        <v/>
      </c>
      <c r="AO6" s="44" t="str">
        <f>IF('業者登録カード（測量・建設コンサルタント等）'!M$48="","",'業者登録カード（測量・建設コンサルタント等）'!M$48)</f>
        <v/>
      </c>
      <c r="AP6" s="44" t="str">
        <f>IF('業者登録カード（測量・建設コンサルタント等）'!Q$48="","",'業者登録カード（測量・建設コンサルタント等）'!Q$48)</f>
        <v/>
      </c>
      <c r="AQ6" s="44" t="str">
        <f>IF('業者登録カード（測量・建設コンサルタント等）'!U$48="","",'業者登録カード（測量・建設コンサルタント等）'!U$48)</f>
        <v/>
      </c>
      <c r="AR6" s="44" t="str">
        <f>IF('業者登録カード（測量・建設コンサルタント等）'!Y$48="","",'業者登録カード（測量・建設コンサルタント等）'!Y$48)</f>
        <v/>
      </c>
      <c r="AS6" s="44" t="str">
        <f>IF('業者登録カード（測量・建設コンサルタント等）'!AC$48="","",'業者登録カード（測量・建設コンサルタント等）'!AC$48)</f>
        <v/>
      </c>
      <c r="AT6" s="44" t="str">
        <f>IF('業者登録カード（測量・建設コンサルタント等）'!AG$48="","",'業者登録カード（測量・建設コンサルタント等）'!AG$48)</f>
        <v/>
      </c>
      <c r="AU6" s="49" t="str">
        <f>IF('業者登録カード（測量・建設コンサルタント等）'!AK$48="","",'業者登録カード（測量・建設コンサルタント等）'!AK$48)</f>
        <v/>
      </c>
    </row>
    <row r="7" spans="1:47" ht="25.5" hidden="1" customHeight="1" x14ac:dyDescent="0.15">
      <c r="L7" s="16" t="str">
        <f>IF('業者登録カード（測量・建設コンサルタント等）'!K23="","","測量"&amp;" ")</f>
        <v/>
      </c>
    </row>
    <row r="8" spans="1:47" ht="25.5" hidden="1" customHeight="1" x14ac:dyDescent="0.15">
      <c r="L8" s="16" t="str">
        <f>IF('業者登録カード（測量・建設コンサルタント等）'!K24="","","建築"&amp;" ")</f>
        <v/>
      </c>
    </row>
    <row r="9" spans="1:47" ht="25.5" hidden="1" customHeight="1" x14ac:dyDescent="0.15">
      <c r="L9" s="16" t="str">
        <f>IF('業者登録カード（測量・建設コンサルタント等）'!K25="","","建設ｺﾝｻﾙ"&amp;" ")</f>
        <v/>
      </c>
    </row>
    <row r="10" spans="1:47" ht="25.5" hidden="1" customHeight="1" x14ac:dyDescent="0.15">
      <c r="L10" s="16" t="str">
        <f>IF('業者登録カード（測量・建設コンサルタント等）'!K26="","","地質調査"&amp;" ")</f>
        <v/>
      </c>
    </row>
    <row r="11" spans="1:47" ht="25.5" hidden="1" customHeight="1" x14ac:dyDescent="0.15">
      <c r="L11" s="16" t="str">
        <f>IF('業者登録カード（測量・建設コンサルタント等）'!K27="","","補償ｺﾝｻﾙ"&amp;" ")</f>
        <v/>
      </c>
    </row>
    <row r="12" spans="1:47" ht="25.5" hidden="1" customHeight="1" x14ac:dyDescent="0.15">
      <c r="L12" s="16" t="str">
        <f>IF('業者登録カード（測量・建設コンサルタント等）'!K28="","","不動産鑑定"&amp;" ")</f>
        <v/>
      </c>
    </row>
    <row r="13" spans="1:47" ht="25.5" hidden="1" customHeight="1" x14ac:dyDescent="0.15">
      <c r="L13" s="16" t="str">
        <f>IF('業者登録カード（測量・建設コンサルタント等）'!K29="","","土地家屋調査"&amp;" ")</f>
        <v/>
      </c>
    </row>
    <row r="14" spans="1:47" ht="25.5" hidden="1" customHeight="1" x14ac:dyDescent="0.15">
      <c r="L14" s="16" t="str">
        <f>IF('業者登録カード（測量・建設コンサルタント等）'!K30="","","司法書士"&amp;" ")</f>
        <v/>
      </c>
    </row>
    <row r="15" spans="1:47" ht="25.5" hidden="1" customHeight="1" x14ac:dyDescent="0.15">
      <c r="K15" s="52" t="str">
        <f>IF(M15="","","計量（"&amp;M15&amp;"）")</f>
        <v/>
      </c>
      <c r="L15" s="16" t="str">
        <f>IF('業者登録カード（測量・建設コンサルタント等）'!K31="","","音圧"&amp;" ")</f>
        <v/>
      </c>
      <c r="M15" s="53" t="str">
        <f>L15&amp;L16&amp;M17&amp;M19</f>
        <v/>
      </c>
    </row>
    <row r="16" spans="1:47" ht="25.5" hidden="1" customHeight="1" x14ac:dyDescent="0.15">
      <c r="L16" s="16" t="str">
        <f>IF('業者登録カード（測量・建設コンサルタント等）'!AF23="","","振動"&amp;" ")</f>
        <v/>
      </c>
    </row>
    <row r="17" spans="11:13" ht="25.5" hidden="1" customHeight="1" x14ac:dyDescent="0.15">
      <c r="K17" s="52" t="s">
        <v>163</v>
      </c>
      <c r="L17" s="16" t="str">
        <f>IF('業者登録カード（測量・建設コンサルタント等）'!AF24="","","大気"&amp;" ")</f>
        <v/>
      </c>
      <c r="M17" s="53" t="str">
        <f>IF(AND(L17="",L18=""),"",IF(L17="","濃度["&amp;L18&amp;"] ","濃度["&amp;L17&amp;IF(L18="","] ","・"&amp;L18&amp;"] ")))</f>
        <v/>
      </c>
    </row>
    <row r="18" spans="11:13" ht="30" hidden="1" customHeight="1" x14ac:dyDescent="0.15">
      <c r="K18" s="52" t="s">
        <v>163</v>
      </c>
      <c r="L18" s="16" t="str">
        <f>IF('業者登録カード（測量・建設コンサルタント等）'!AF25="","","水・土")</f>
        <v/>
      </c>
      <c r="M18" s="54"/>
    </row>
    <row r="19" spans="11:13" ht="30" hidden="1" customHeight="1" x14ac:dyDescent="0.15">
      <c r="K19" s="52" t="s">
        <v>162</v>
      </c>
      <c r="L19" s="16" t="str">
        <f>IF('業者登録カード（測量・建設コンサルタント等）'!AF26="","","大気")</f>
        <v/>
      </c>
      <c r="M19" s="53" t="str">
        <f>IF(AND(L19="",L20=""),"",IF(L19="","特定濃度["&amp;L20&amp;"] ","特定濃度["&amp;L19&amp;IF(L20="","] ","・"&amp;L20&amp;"] ")))</f>
        <v/>
      </c>
    </row>
    <row r="20" spans="11:13" ht="30" hidden="1" customHeight="1" x14ac:dyDescent="0.15">
      <c r="K20" s="52" t="s">
        <v>162</v>
      </c>
      <c r="L20" s="16" t="str">
        <f>IF('業者登録カード（測量・建設コンサルタント等）'!AF27="","","水・土")</f>
        <v/>
      </c>
      <c r="M20" s="54"/>
    </row>
    <row r="21" spans="11:13" ht="30" hidden="1" customHeight="1" x14ac:dyDescent="0.15">
      <c r="L21" s="16" t="str">
        <f>IF('業者登録カード（測量・建設コンサルタント等）'!AF28="","",'業者登録カード（測量・建設コンサルタント等）'!AC28&amp;" ")</f>
        <v/>
      </c>
    </row>
    <row r="22" spans="11:13" ht="30" hidden="1" customHeight="1" x14ac:dyDescent="0.15">
      <c r="L22" s="16" t="str">
        <f>IF('業者登録カード（測量・建設コンサルタント等）'!AF29="","",'業者登録カード（測量・建設コンサルタント等）'!AC29&amp;" ")</f>
        <v/>
      </c>
    </row>
    <row r="23" spans="11:13" ht="30" hidden="1" customHeight="1" x14ac:dyDescent="0.15">
      <c r="L23" s="16" t="str">
        <f>IF('業者登録カード（測量・建設コンサルタント等）'!AF30="","",'業者登録カード（測量・建設コンサルタント等）'!AC30&amp;" ")</f>
        <v/>
      </c>
    </row>
    <row r="24" spans="11:13" ht="30" hidden="1" customHeight="1" x14ac:dyDescent="0.15">
      <c r="L24" s="16" t="str">
        <f>IF('業者登録カード（測量・建設コンサルタント等）'!AF31="","",'業者登録カード（測量・建設コンサルタント等）'!AC31&amp;" ")</f>
        <v/>
      </c>
    </row>
  </sheetData>
  <sheetProtection sheet="1" selectLockedCells="1"/>
  <mergeCells count="8">
    <mergeCell ref="A1:H1"/>
    <mergeCell ref="C4:K4"/>
    <mergeCell ref="O4:AA4"/>
    <mergeCell ref="AB4:AM4"/>
    <mergeCell ref="A4:B5"/>
    <mergeCell ref="L4:L5"/>
    <mergeCell ref="M4:M5"/>
    <mergeCell ref="N4:N5"/>
  </mergeCells>
  <phoneticPr fontId="2"/>
  <pageMargins left="0.19685039370078741" right="0.19685039370078741" top="0.98425196850393704" bottom="0.59055118110236227" header="0.51181102362204722" footer="0.51181102362204722"/>
  <pageSetup paperSize="9" scale="92" fitToWidth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業者登録カード（測量・建設コンサルタント等）</vt:lpstr>
      <vt:lpstr>記載例</vt:lpstr>
      <vt:lpstr>管理用（入力しないでください）</vt:lpstr>
      <vt:lpstr>'管理用（入力しないでください）'!Print_Area</vt:lpstr>
      <vt:lpstr>記載例!Print_Area</vt:lpstr>
      <vt:lpstr>'業者登録カード（測量・建設コンサルタント等）'!Print_Area</vt:lpstr>
      <vt:lpstr>'管理用（入力しないでください）'!Print_Titles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経営管理局02</dc:creator>
  <cp:lastModifiedBy>瀧口舞</cp:lastModifiedBy>
  <cp:lastPrinted>2014-11-17T06:13:14Z</cp:lastPrinted>
  <dcterms:created xsi:type="dcterms:W3CDTF">2004-03-15T06:06:55Z</dcterms:created>
  <dcterms:modified xsi:type="dcterms:W3CDTF">2026-01-16T07:13:52Z</dcterms:modified>
</cp:coreProperties>
</file>